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730" activeTab="0"/>
  </bookViews>
  <sheets>
    <sheet name="2017 DRAFT" sheetId="1" r:id="rId1"/>
    <sheet name="Sheet1" sheetId="2" r:id="rId2"/>
  </sheets>
  <definedNames>
    <definedName name="_xlnm.Print_Area" localSheetId="0">'2017 DRAFT'!$A$1:$J$261</definedName>
    <definedName name="_xlnm.Print_Area" localSheetId="1">'Sheet1'!$A$1:$C$18</definedName>
  </definedNames>
  <calcPr fullCalcOnLoad="1"/>
</workbook>
</file>

<file path=xl/sharedStrings.xml><?xml version="1.0" encoding="utf-8"?>
<sst xmlns="http://schemas.openxmlformats.org/spreadsheetml/2006/main" count="253" uniqueCount="190">
  <si>
    <t>PAUL L. CRISWELL</t>
  </si>
  <si>
    <t>ROBERTA W. FRANCIS</t>
  </si>
  <si>
    <t>PAMELA L. KUBBINS</t>
  </si>
  <si>
    <t>ROBERT C. SECHREST</t>
  </si>
  <si>
    <t>SUSAN B. CLAPHAM</t>
  </si>
  <si>
    <t>MELISSA GOLEMBEWSKI WILSON</t>
  </si>
  <si>
    <t>CATHERINE C MIRICK</t>
  </si>
  <si>
    <t>MAGGIE MULQUEEN</t>
  </si>
  <si>
    <t>MARLENE V. ALLEN</t>
  </si>
  <si>
    <t>SUSAN KEMP</t>
  </si>
  <si>
    <t>PAUL H MERRY</t>
  </si>
  <si>
    <t>RENEE BENNETT O'SULLIVAN</t>
  </si>
  <si>
    <t>DOUGLAS W SMITH</t>
  </si>
  <si>
    <t>PENNY POST</t>
  </si>
  <si>
    <t>LORRI WOODACRE</t>
  </si>
  <si>
    <t>PHILIP M. LAUGHLIN</t>
  </si>
  <si>
    <t>VIRGINIA LEE FERKO</t>
  </si>
  <si>
    <t>MERYL N FINK</t>
  </si>
  <si>
    <t>ELAINE M PUTNAM</t>
  </si>
  <si>
    <t>MICHAEL R MAHLENKAMP</t>
  </si>
  <si>
    <t>CYNTHIA C. EDWARDS</t>
  </si>
  <si>
    <t>THOMAS FRISARDI</t>
  </si>
  <si>
    <t>LISE M OLNEY</t>
  </si>
  <si>
    <t>STANLEY A(LEE) BROOKS</t>
  </si>
  <si>
    <t>CATHERINE L JOHNSON</t>
  </si>
  <si>
    <t>JOAN E. GAUGHAN</t>
  </si>
  <si>
    <t>JACK H. MORGAN</t>
  </si>
  <si>
    <t>CAREN B. PARKER</t>
  </si>
  <si>
    <t>ANN-MARA S LANZA</t>
  </si>
  <si>
    <t>JOELLEN M. TOUSSAINT</t>
  </si>
  <si>
    <t>W ARTHUR GARRITY III</t>
  </si>
  <si>
    <t>AMY J. AXELROD</t>
  </si>
  <si>
    <t>RICHARD D HILL, JR</t>
  </si>
  <si>
    <t>STEPHEN G. MURPHY</t>
  </si>
  <si>
    <t>ELLIOT G SWAN</t>
  </si>
  <si>
    <t>JOHN G. SCHULER</t>
  </si>
  <si>
    <t>PATRICIA A QUIGLEY</t>
  </si>
  <si>
    <t>KATHRYN R GRIFFIN</t>
  </si>
  <si>
    <t>RUTH HILL KLINCK</t>
  </si>
  <si>
    <t>SHARON L GRAY</t>
  </si>
  <si>
    <t>ANN D JENNESS</t>
  </si>
  <si>
    <t>SHANI M DEFINA</t>
  </si>
  <si>
    <t>CHRISTINE S MIZZI</t>
  </si>
  <si>
    <t>MARIJANE TUOHY</t>
  </si>
  <si>
    <t>STEVEN D FESSLER</t>
  </si>
  <si>
    <t>MICHAEL P KIERNAN</t>
  </si>
  <si>
    <t>EDWIN T. DONAHUE</t>
  </si>
  <si>
    <t>ARTHUR S PRIVER</t>
  </si>
  <si>
    <t>JAMES L ROBERTI</t>
  </si>
  <si>
    <t>SHEILA F OLSON</t>
  </si>
  <si>
    <t>BARBARA D SEARLE</t>
  </si>
  <si>
    <t>PAMELA R STIRRAT</t>
  </si>
  <si>
    <t>ELLEN F GIBBS</t>
  </si>
  <si>
    <t>BLANKS</t>
  </si>
  <si>
    <t>WRITE-INS</t>
  </si>
  <si>
    <t>MATTHEW KELLEY</t>
  </si>
  <si>
    <t>ANDREW WROBEL</t>
  </si>
  <si>
    <t>BLANK</t>
  </si>
  <si>
    <t>WRITE-IN</t>
  </si>
  <si>
    <t>ELIZABETH SULLIVAN WOODS</t>
  </si>
  <si>
    <t>ANN-MARA LANZA</t>
  </si>
  <si>
    <t>SHEPHERD N COHEN</t>
  </si>
  <si>
    <t>DAVID C CHAPIN</t>
  </si>
  <si>
    <t>TOTAL</t>
  </si>
  <si>
    <t>H</t>
  </si>
  <si>
    <t>G</t>
  </si>
  <si>
    <t>F</t>
  </si>
  <si>
    <t>E</t>
  </si>
  <si>
    <t>D</t>
  </si>
  <si>
    <t>C</t>
  </si>
  <si>
    <t>B</t>
  </si>
  <si>
    <t>A</t>
  </si>
  <si>
    <t xml:space="preserve">TOWN ELECTION </t>
  </si>
  <si>
    <t>PRECINCT</t>
  </si>
  <si>
    <t>Total</t>
  </si>
  <si>
    <t xml:space="preserve">Voters </t>
  </si>
  <si>
    <t>Total Registered</t>
  </si>
  <si>
    <t>Percentage</t>
  </si>
  <si>
    <t>MODERATOR, One Year, Vote for ONE</t>
  </si>
  <si>
    <t>BOARD OF SELECTMEN, Three Years, Vote for not more than TWO</t>
  </si>
  <si>
    <t>ASSESSORS, Three Years, Vote for ONE</t>
  </si>
  <si>
    <t>BOARD OF HEALTH, Three Years, Vote for ONE</t>
  </si>
  <si>
    <t>LIBRARY TRUSTEES, Three Years, Vote for Not More than TWO</t>
  </si>
  <si>
    <t>PLANNING BOARD, Five Years, Vote for ONE</t>
  </si>
  <si>
    <t>BOARD OF PUBLIC WORKS, Three Years, Vote for ONE</t>
  </si>
  <si>
    <t>SCHOOL COMMITTEE, Three Years, Vote for not more than TWO</t>
  </si>
  <si>
    <t>HOUSING AUTHORITY, FOUR Years, Vote for ONE</t>
  </si>
  <si>
    <t>TOWN MEETING MEMBERS</t>
  </si>
  <si>
    <t>NATURAL RESOURCES, Three Years, Vote for not more than TWO</t>
  </si>
  <si>
    <t>RECREATION COMMISSION, THREE Years,  Vote for ONE</t>
  </si>
  <si>
    <t>PRECINCT B Vote for no more than 10</t>
  </si>
  <si>
    <t>PRECINCT E Vote for no more than 10</t>
  </si>
  <si>
    <t>PRECINCT C Vote for no more than 11</t>
  </si>
  <si>
    <t xml:space="preserve">PRECINCT H Vote for no more than 11 </t>
  </si>
  <si>
    <t>Matt Dunne</t>
  </si>
  <si>
    <t>Tim Cronin</t>
  </si>
  <si>
    <t>F other writeins</t>
  </si>
  <si>
    <t>Frederic Ripley</t>
  </si>
  <si>
    <t>Auli Batts</t>
  </si>
  <si>
    <t>Mike Heffernan</t>
  </si>
  <si>
    <t>Kenneth Graves</t>
  </si>
  <si>
    <t>Michael DeMarco</t>
  </si>
  <si>
    <t>Dorothy Laughlin</t>
  </si>
  <si>
    <t>Howard Carr</t>
  </si>
  <si>
    <t>Marie Dunnell</t>
  </si>
  <si>
    <t>Peter Lorenz</t>
  </si>
  <si>
    <t>Kevin Ahonen</t>
  </si>
  <si>
    <t>Robert Alessi</t>
  </si>
  <si>
    <t>Kathy McGraw Bentley</t>
  </si>
  <si>
    <t>Bernard Horan</t>
  </si>
  <si>
    <t>Jason Fiorillo</t>
  </si>
  <si>
    <t>elected</t>
  </si>
  <si>
    <t>tied</t>
  </si>
  <si>
    <t>WINNER</t>
  </si>
  <si>
    <t>Coin flip</t>
  </si>
  <si>
    <t>THOMAS H ULFELDER</t>
  </si>
  <si>
    <t>ROBERT ANTHONY</t>
  </si>
  <si>
    <t>ANN W RAPPAPORT</t>
  </si>
  <si>
    <t>REGINA C LAROCQUE</t>
  </si>
  <si>
    <t>JOAN E GAUGHAN</t>
  </si>
  <si>
    <t>MICHELLE CHALMERS</t>
  </si>
  <si>
    <t>PLANNING BOARD, ONE Year, Vote for ONE</t>
  </si>
  <si>
    <t>THOMAS MACDONALD</t>
  </si>
  <si>
    <t>JAMES ROBERTI</t>
  </si>
  <si>
    <t>JEFFREY P WESCHLER</t>
  </si>
  <si>
    <t>JOHN E THOMPSON JR</t>
  </si>
  <si>
    <t>RONALD D ALEXANDER</t>
  </si>
  <si>
    <t>MELISSA MARTIN</t>
  </si>
  <si>
    <t>ELI S BURSTEIN</t>
  </si>
  <si>
    <t>JENNIFER J JORDAHL</t>
  </si>
  <si>
    <t>CHRISTOPHER J BRADLEY</t>
  </si>
  <si>
    <t>KEVIN WAYNE HAWKINSON</t>
  </si>
  <si>
    <t>MARY KLOPPENBERG</t>
  </si>
  <si>
    <t>LISA M FICO</t>
  </si>
  <si>
    <t>BENJAMIN HABER</t>
  </si>
  <si>
    <t>SHENGLI LI</t>
  </si>
  <si>
    <t>SEAN K THOMPSON</t>
  </si>
  <si>
    <t>CURTIS R SMITH</t>
  </si>
  <si>
    <t>WRITEINS</t>
  </si>
  <si>
    <t>PRECINCT A Vote for no more than 11</t>
  </si>
  <si>
    <t>JONATHAN M KOPPLEMAN</t>
  </si>
  <si>
    <t>JOSEPH M HICKSON</t>
  </si>
  <si>
    <t>VINCENT G NORTON</t>
  </si>
  <si>
    <t>JAY MALIKOWSKI</t>
  </si>
  <si>
    <t>MARINA GIL- SANTAMARIA</t>
  </si>
  <si>
    <t>AMY E MCCARRON</t>
  </si>
  <si>
    <t>BROOK G ROSENBAUM</t>
  </si>
  <si>
    <t>RONALD T ALEXANDER</t>
  </si>
  <si>
    <t>TIMOTHY J BARRETT</t>
  </si>
  <si>
    <t>CHARLES(CHAD) HARRIS</t>
  </si>
  <si>
    <t>WRITEIN</t>
  </si>
  <si>
    <t>PETER A MARX</t>
  </si>
  <si>
    <t>JEMA N RUSSO</t>
  </si>
  <si>
    <t>MATTHEW R GUIGLI</t>
  </si>
  <si>
    <t>JEFFREY LEVITAN</t>
  </si>
  <si>
    <t>PRECINCT D Vote for no more than 12</t>
  </si>
  <si>
    <t>LAURA S OLTON</t>
  </si>
  <si>
    <t>JOELLE C REIDY</t>
  </si>
  <si>
    <t>CAROL LYNN ALMEDA-MORROW</t>
  </si>
  <si>
    <t>JEFFREY KLURFELD</t>
  </si>
  <si>
    <t>DANMEI LUO</t>
  </si>
  <si>
    <t>MARGARET ANN METZGER</t>
  </si>
  <si>
    <t>ELIZABETH P HINKLEY</t>
  </si>
  <si>
    <t>NANCY GODEN WESTENBERG</t>
  </si>
  <si>
    <t>PRECINCT F Vote for no more than 11</t>
  </si>
  <si>
    <t>SHANNAH FRAMBES</t>
  </si>
  <si>
    <t>HONGBO YU</t>
  </si>
  <si>
    <t>HOWARD L CARR</t>
  </si>
  <si>
    <t>MICHAEL LICATA</t>
  </si>
  <si>
    <t>MATTHEW W  DUNNE</t>
  </si>
  <si>
    <t>PRECINCT G Vote for no more than 10</t>
  </si>
  <si>
    <t>HEATHER MARIE CANAPARY</t>
  </si>
  <si>
    <t>HAROLD N KAPLAN SR</t>
  </si>
  <si>
    <t>ALICE HANLON PEISCH</t>
  </si>
  <si>
    <t>TAMARA V SIELECKI-DZURDZ</t>
  </si>
  <si>
    <t>ELLEN F ZIENTARA</t>
  </si>
  <si>
    <t>JOHN BUBECK</t>
  </si>
  <si>
    <t>JENNIFER D FALLON</t>
  </si>
  <si>
    <t>FRANK PINTO</t>
  </si>
  <si>
    <t>ALENA POIRIER</t>
  </si>
  <si>
    <t>LEDA MURCIA EIZENBERG</t>
  </si>
  <si>
    <t>ERIC DOUGLAS SOFEN</t>
  </si>
  <si>
    <t>DRAFT REPORT</t>
  </si>
  <si>
    <t>MARCH 7 2017</t>
  </si>
  <si>
    <t>KATIE A GRIFFITH</t>
  </si>
  <si>
    <t>KATHERINE GIBSON</t>
  </si>
  <si>
    <t>not elected</t>
  </si>
  <si>
    <t>note elected</t>
  </si>
  <si>
    <t>partial term</t>
  </si>
  <si>
    <t>partial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</si>
</sst>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/>
    </xf>
    <xf numFmtId="0" fontId="44" fillId="36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9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37" borderId="10" xfId="0" applyFill="1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9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0" borderId="11" xfId="0" applyFill="1" applyBorder="1" applyAlignment="1">
      <alignment/>
    </xf>
    <xf numFmtId="15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8"/>
  <sheetViews>
    <sheetView tabSelected="1" view="pageLayout" zoomScaleNormal="200" workbookViewId="0" topLeftCell="A91">
      <selection activeCell="J68" sqref="B68:J68"/>
    </sheetView>
  </sheetViews>
  <sheetFormatPr defaultColWidth="9.140625" defaultRowHeight="12.75"/>
  <cols>
    <col min="1" max="1" width="33.140625" style="1" customWidth="1"/>
    <col min="2" max="2" width="6.7109375" style="1" customWidth="1"/>
    <col min="3" max="3" width="6.57421875" style="4" customWidth="1"/>
    <col min="4" max="5" width="6.8515625" style="4" customWidth="1"/>
    <col min="6" max="7" width="6.57421875" style="4" customWidth="1"/>
    <col min="8" max="8" width="7.140625" style="4" customWidth="1"/>
    <col min="9" max="9" width="6.7109375" style="1" customWidth="1"/>
    <col min="10" max="10" width="7.7109375" style="4" customWidth="1"/>
    <col min="11" max="18" width="2.7109375" style="4" customWidth="1"/>
    <col min="19" max="28" width="9.140625" style="4" customWidth="1"/>
    <col min="29" max="16384" width="9.140625" style="1" customWidth="1"/>
  </cols>
  <sheetData>
    <row r="1" spans="1:28" s="13" customFormat="1" ht="18">
      <c r="A1" s="13" t="s">
        <v>182</v>
      </c>
      <c r="C1" s="14"/>
      <c r="D1" s="14"/>
      <c r="E1" s="14"/>
      <c r="F1" s="14"/>
      <c r="G1" s="14"/>
      <c r="H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ht="12.75">
      <c r="A2" s="24" t="s">
        <v>72</v>
      </c>
    </row>
    <row r="3" ht="12.75">
      <c r="A3" s="38" t="s">
        <v>183</v>
      </c>
    </row>
    <row r="4" ht="12.75">
      <c r="A4" s="38"/>
    </row>
    <row r="5" spans="1:10" ht="15.75">
      <c r="A5" s="15" t="s">
        <v>73</v>
      </c>
      <c r="B5" s="16" t="s">
        <v>71</v>
      </c>
      <c r="C5" s="29" t="s">
        <v>70</v>
      </c>
      <c r="D5" s="29" t="s">
        <v>69</v>
      </c>
      <c r="E5" s="29" t="s">
        <v>68</v>
      </c>
      <c r="F5" s="29" t="s">
        <v>67</v>
      </c>
      <c r="G5" s="29" t="s">
        <v>66</v>
      </c>
      <c r="H5" s="29" t="s">
        <v>65</v>
      </c>
      <c r="I5" s="16" t="s">
        <v>64</v>
      </c>
      <c r="J5" s="16" t="s">
        <v>74</v>
      </c>
    </row>
    <row r="6" spans="1:10" ht="15">
      <c r="A6" s="17" t="s">
        <v>75</v>
      </c>
      <c r="B6" s="18">
        <v>594</v>
      </c>
      <c r="C6" s="30">
        <v>708</v>
      </c>
      <c r="D6" s="30">
        <v>508</v>
      </c>
      <c r="E6" s="30">
        <v>479</v>
      </c>
      <c r="F6" s="30">
        <v>408</v>
      </c>
      <c r="G6" s="30">
        <v>241</v>
      </c>
      <c r="H6" s="30">
        <v>194</v>
      </c>
      <c r="I6" s="18">
        <v>493</v>
      </c>
      <c r="J6" s="18">
        <f>SUM(B6:I6)</f>
        <v>3625</v>
      </c>
    </row>
    <row r="7" spans="1:28" s="2" customFormat="1" ht="15">
      <c r="A7" s="18" t="s">
        <v>76</v>
      </c>
      <c r="B7" s="19">
        <v>2226</v>
      </c>
      <c r="C7" s="31">
        <v>2411</v>
      </c>
      <c r="D7" s="31">
        <v>2327</v>
      </c>
      <c r="E7" s="31">
        <v>2467</v>
      </c>
      <c r="F7" s="31">
        <v>2079</v>
      </c>
      <c r="G7" s="31">
        <v>1439</v>
      </c>
      <c r="H7" s="31">
        <v>1198</v>
      </c>
      <c r="I7" s="19">
        <v>2216</v>
      </c>
      <c r="J7" s="18">
        <f>SUM(B7:I7)</f>
        <v>16363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2" customFormat="1" ht="15">
      <c r="A8" s="17" t="s">
        <v>77</v>
      </c>
      <c r="B8" s="20">
        <f aca="true" t="shared" si="0" ref="B8:J8">B6/B7</f>
        <v>0.2668463611859838</v>
      </c>
      <c r="C8" s="32">
        <f t="shared" si="0"/>
        <v>0.29365408544172544</v>
      </c>
      <c r="D8" s="32">
        <f t="shared" si="0"/>
        <v>0.2183068328319725</v>
      </c>
      <c r="E8" s="32">
        <f t="shared" si="0"/>
        <v>0.19416295095257396</v>
      </c>
      <c r="F8" s="32">
        <f t="shared" si="0"/>
        <v>0.19624819624819625</v>
      </c>
      <c r="G8" s="32">
        <f t="shared" si="0"/>
        <v>0.1674774148714385</v>
      </c>
      <c r="H8" s="32">
        <f t="shared" si="0"/>
        <v>0.16193656093489148</v>
      </c>
      <c r="I8" s="20">
        <f t="shared" si="0"/>
        <v>0.22247292418772563</v>
      </c>
      <c r="J8" s="20">
        <f t="shared" si="0"/>
        <v>0.2215363930819532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2" customFormat="1" ht="15">
      <c r="A9" s="17"/>
      <c r="B9" s="20"/>
      <c r="C9" s="32"/>
      <c r="D9" s="32"/>
      <c r="E9" s="32"/>
      <c r="F9" s="32"/>
      <c r="G9" s="32"/>
      <c r="H9" s="32"/>
      <c r="I9" s="20"/>
      <c r="J9" s="2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2" customFormat="1" ht="15">
      <c r="A10" s="17"/>
      <c r="B10" s="20"/>
      <c r="C10" s="32"/>
      <c r="D10" s="32"/>
      <c r="E10" s="32"/>
      <c r="F10" s="32"/>
      <c r="G10" s="32"/>
      <c r="H10" s="32"/>
      <c r="I10" s="20"/>
      <c r="J10" s="2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2" customFormat="1" ht="12.75">
      <c r="A11" s="12"/>
      <c r="B11" s="24" t="s">
        <v>71</v>
      </c>
      <c r="C11" s="33" t="s">
        <v>70</v>
      </c>
      <c r="D11" s="33" t="s">
        <v>69</v>
      </c>
      <c r="E11" s="33" t="s">
        <v>68</v>
      </c>
      <c r="F11" s="33" t="s">
        <v>67</v>
      </c>
      <c r="G11" s="33" t="s">
        <v>66</v>
      </c>
      <c r="H11" s="33" t="s">
        <v>65</v>
      </c>
      <c r="I11" s="24" t="s">
        <v>64</v>
      </c>
      <c r="J11" s="6" t="s">
        <v>63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="25" customFormat="1" ht="12.75"/>
    <row r="13" spans="1:28" s="2" customFormat="1" ht="15.75">
      <c r="A13" s="21" t="s">
        <v>78</v>
      </c>
      <c r="B13" s="1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11" customFormat="1" ht="12.75">
      <c r="A14" s="1" t="s">
        <v>21</v>
      </c>
      <c r="B14" s="1">
        <v>396</v>
      </c>
      <c r="C14" s="4">
        <v>445</v>
      </c>
      <c r="D14" s="4">
        <v>309</v>
      </c>
      <c r="E14" s="4">
        <v>346</v>
      </c>
      <c r="F14" s="4">
        <v>273</v>
      </c>
      <c r="G14" s="4">
        <v>172</v>
      </c>
      <c r="H14" s="4">
        <v>149</v>
      </c>
      <c r="I14" s="1">
        <v>341</v>
      </c>
      <c r="J14" s="4">
        <f>SUM(B14:I14)</f>
        <v>2431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6" spans="1:10" ht="12.75">
      <c r="A16" s="1" t="s">
        <v>54</v>
      </c>
      <c r="B16" s="1">
        <v>3</v>
      </c>
      <c r="C16" s="4">
        <v>3</v>
      </c>
      <c r="D16" s="4">
        <v>3</v>
      </c>
      <c r="E16" s="4">
        <v>4</v>
      </c>
      <c r="F16" s="4">
        <v>0</v>
      </c>
      <c r="G16" s="4">
        <v>0</v>
      </c>
      <c r="H16" s="4">
        <v>0</v>
      </c>
      <c r="I16" s="1">
        <v>2</v>
      </c>
      <c r="J16" s="4">
        <f>SUM(B16:I16)</f>
        <v>15</v>
      </c>
    </row>
    <row r="17" spans="1:10" ht="12.75">
      <c r="A17" s="1" t="s">
        <v>53</v>
      </c>
      <c r="B17" s="1">
        <f>B6-B14-B16</f>
        <v>195</v>
      </c>
      <c r="C17" s="4">
        <f aca="true" t="shared" si="1" ref="C17:I17">C6-C14-C16</f>
        <v>260</v>
      </c>
      <c r="D17" s="4">
        <f t="shared" si="1"/>
        <v>196</v>
      </c>
      <c r="E17" s="4">
        <f t="shared" si="1"/>
        <v>129</v>
      </c>
      <c r="F17" s="4">
        <f t="shared" si="1"/>
        <v>135</v>
      </c>
      <c r="G17" s="4">
        <f t="shared" si="1"/>
        <v>69</v>
      </c>
      <c r="H17" s="4">
        <f t="shared" si="1"/>
        <v>45</v>
      </c>
      <c r="I17" s="1">
        <f t="shared" si="1"/>
        <v>150</v>
      </c>
      <c r="J17" s="4">
        <f>SUM(B17:I17)</f>
        <v>1179</v>
      </c>
    </row>
    <row r="18" s="25" customFormat="1" ht="12.75"/>
    <row r="19" ht="15.75">
      <c r="A19" s="21" t="s">
        <v>79</v>
      </c>
    </row>
    <row r="20" spans="1:28" s="2" customFormat="1" ht="12.75">
      <c r="A20" s="1" t="s">
        <v>59</v>
      </c>
      <c r="B20" s="1">
        <v>401</v>
      </c>
      <c r="C20" s="4">
        <v>435</v>
      </c>
      <c r="D20" s="4">
        <v>284</v>
      </c>
      <c r="E20" s="4">
        <v>366</v>
      </c>
      <c r="F20" s="4">
        <v>260</v>
      </c>
      <c r="G20" s="4">
        <v>161</v>
      </c>
      <c r="H20" s="4">
        <v>134</v>
      </c>
      <c r="I20" s="1">
        <v>327</v>
      </c>
      <c r="J20" s="4">
        <f>SUM(B20:I20)</f>
        <v>2368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10" ht="12.75">
      <c r="A21" s="1" t="s">
        <v>115</v>
      </c>
      <c r="B21" s="1">
        <v>330</v>
      </c>
      <c r="C21" s="4">
        <v>376</v>
      </c>
      <c r="D21" s="4">
        <v>270</v>
      </c>
      <c r="E21" s="4">
        <v>280</v>
      </c>
      <c r="F21" s="4">
        <v>230</v>
      </c>
      <c r="G21" s="4">
        <v>146</v>
      </c>
      <c r="H21" s="4">
        <v>130</v>
      </c>
      <c r="I21" s="1">
        <v>292</v>
      </c>
      <c r="J21" s="4">
        <f>SUM(B21:I21)</f>
        <v>2054</v>
      </c>
    </row>
    <row r="23" spans="1:10" ht="12.75">
      <c r="A23" s="1" t="s">
        <v>54</v>
      </c>
      <c r="B23" s="1">
        <v>4</v>
      </c>
      <c r="C23" s="4">
        <v>10</v>
      </c>
      <c r="D23" s="4">
        <v>6</v>
      </c>
      <c r="E23" s="4">
        <v>6</v>
      </c>
      <c r="F23" s="4">
        <v>3</v>
      </c>
      <c r="G23" s="4">
        <v>4</v>
      </c>
      <c r="H23" s="4">
        <v>0</v>
      </c>
      <c r="I23" s="1">
        <v>2</v>
      </c>
      <c r="J23" s="4">
        <f>SUM(B23:I23)</f>
        <v>35</v>
      </c>
    </row>
    <row r="24" spans="1:10" ht="12.75">
      <c r="A24" s="1" t="s">
        <v>53</v>
      </c>
      <c r="B24" s="1">
        <f aca="true" t="shared" si="2" ref="B24:I24">2*B6-B20-B21-B23</f>
        <v>453</v>
      </c>
      <c r="C24" s="4">
        <f t="shared" si="2"/>
        <v>595</v>
      </c>
      <c r="D24" s="4">
        <f t="shared" si="2"/>
        <v>456</v>
      </c>
      <c r="E24" s="4">
        <f t="shared" si="2"/>
        <v>306</v>
      </c>
      <c r="F24" s="4">
        <f t="shared" si="2"/>
        <v>323</v>
      </c>
      <c r="G24" s="4">
        <f t="shared" si="2"/>
        <v>171</v>
      </c>
      <c r="H24" s="4">
        <f t="shared" si="2"/>
        <v>124</v>
      </c>
      <c r="I24" s="4">
        <f t="shared" si="2"/>
        <v>365</v>
      </c>
      <c r="J24" s="4">
        <f>SUM(B24:I24)</f>
        <v>2793</v>
      </c>
    </row>
    <row r="25" s="25" customFormat="1" ht="12.75"/>
    <row r="26" ht="15.75">
      <c r="A26" s="21" t="s">
        <v>80</v>
      </c>
    </row>
    <row r="27" spans="1:10" ht="12.75">
      <c r="A27" s="1" t="s">
        <v>62</v>
      </c>
      <c r="B27" s="1">
        <v>376</v>
      </c>
      <c r="C27" s="4">
        <v>426</v>
      </c>
      <c r="D27" s="4">
        <v>279</v>
      </c>
      <c r="E27" s="4">
        <v>324</v>
      </c>
      <c r="F27" s="4">
        <v>245</v>
      </c>
      <c r="G27" s="4">
        <v>153</v>
      </c>
      <c r="H27" s="4">
        <v>136</v>
      </c>
      <c r="I27" s="1">
        <v>309</v>
      </c>
      <c r="J27" s="4">
        <f>SUM(B27:I27)</f>
        <v>2248</v>
      </c>
    </row>
    <row r="29" spans="1:10" ht="12.75">
      <c r="A29" s="1" t="s">
        <v>54</v>
      </c>
      <c r="B29" s="1">
        <v>1</v>
      </c>
      <c r="C29" s="4">
        <v>1</v>
      </c>
      <c r="D29" s="4">
        <v>2</v>
      </c>
      <c r="E29" s="4">
        <v>1</v>
      </c>
      <c r="F29" s="4">
        <v>1</v>
      </c>
      <c r="G29" s="4">
        <v>0</v>
      </c>
      <c r="H29" s="4">
        <v>0</v>
      </c>
      <c r="I29" s="1">
        <v>0</v>
      </c>
      <c r="J29" s="4">
        <f>SUM(B29:I29)</f>
        <v>6</v>
      </c>
    </row>
    <row r="30" spans="1:28" s="2" customFormat="1" ht="12.75">
      <c r="A30" s="1" t="s">
        <v>53</v>
      </c>
      <c r="B30" s="1">
        <f>B6-B27-B29</f>
        <v>217</v>
      </c>
      <c r="C30" s="4">
        <f aca="true" t="shared" si="3" ref="C30:I30">C6-C27-C29</f>
        <v>281</v>
      </c>
      <c r="D30" s="4">
        <f t="shared" si="3"/>
        <v>227</v>
      </c>
      <c r="E30" s="4">
        <f t="shared" si="3"/>
        <v>154</v>
      </c>
      <c r="F30" s="4">
        <f t="shared" si="3"/>
        <v>162</v>
      </c>
      <c r="G30" s="4">
        <f t="shared" si="3"/>
        <v>88</v>
      </c>
      <c r="H30" s="4">
        <f t="shared" si="3"/>
        <v>58</v>
      </c>
      <c r="I30" s="1">
        <f t="shared" si="3"/>
        <v>184</v>
      </c>
      <c r="J30" s="4">
        <f>SUM(B30:I30)</f>
        <v>1371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="25" customFormat="1" ht="12.75"/>
    <row r="32" ht="15.75">
      <c r="A32" s="21" t="s">
        <v>81</v>
      </c>
    </row>
    <row r="33" spans="1:10" ht="12.75">
      <c r="A33" s="1" t="s">
        <v>61</v>
      </c>
      <c r="B33" s="1">
        <v>259</v>
      </c>
      <c r="C33" s="4">
        <v>292</v>
      </c>
      <c r="D33" s="4">
        <v>152</v>
      </c>
      <c r="E33" s="4">
        <v>238</v>
      </c>
      <c r="F33" s="4">
        <v>199</v>
      </c>
      <c r="G33" s="4">
        <v>128</v>
      </c>
      <c r="H33" s="4">
        <v>106</v>
      </c>
      <c r="I33" s="1">
        <v>218</v>
      </c>
      <c r="J33" s="4">
        <f>SUM(B33:I33)</f>
        <v>1592</v>
      </c>
    </row>
    <row r="34" spans="1:10" ht="12.75">
      <c r="A34" s="1" t="s">
        <v>116</v>
      </c>
      <c r="B34" s="1">
        <v>163</v>
      </c>
      <c r="C34" s="4">
        <v>185</v>
      </c>
      <c r="D34" s="4">
        <v>200</v>
      </c>
      <c r="E34" s="4">
        <v>145</v>
      </c>
      <c r="F34" s="4">
        <v>113</v>
      </c>
      <c r="G34" s="4">
        <v>68</v>
      </c>
      <c r="H34" s="4">
        <v>58</v>
      </c>
      <c r="I34" s="1">
        <v>172</v>
      </c>
      <c r="J34" s="4">
        <f>SUM(B34:I34)</f>
        <v>1104</v>
      </c>
    </row>
    <row r="36" spans="1:10" ht="12.75">
      <c r="A36" s="1" t="s">
        <v>54</v>
      </c>
      <c r="B36" s="1">
        <v>3</v>
      </c>
      <c r="C36" s="4">
        <v>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J36" s="4">
        <f>SUM(B36:I36)</f>
        <v>4</v>
      </c>
    </row>
    <row r="37" spans="1:10" ht="12.75">
      <c r="A37" s="1" t="s">
        <v>53</v>
      </c>
      <c r="B37" s="1">
        <f>B6-B33-B36-B34</f>
        <v>169</v>
      </c>
      <c r="C37" s="4">
        <f>C6-C33-C36-C34</f>
        <v>230</v>
      </c>
      <c r="D37" s="4">
        <f aca="true" t="shared" si="4" ref="D37:I37">D6-D33-D36-D34</f>
        <v>156</v>
      </c>
      <c r="E37" s="4">
        <f t="shared" si="4"/>
        <v>96</v>
      </c>
      <c r="F37" s="4">
        <f t="shared" si="4"/>
        <v>96</v>
      </c>
      <c r="G37" s="4">
        <f t="shared" si="4"/>
        <v>45</v>
      </c>
      <c r="H37" s="4">
        <f t="shared" si="4"/>
        <v>30</v>
      </c>
      <c r="I37" s="4">
        <f t="shared" si="4"/>
        <v>103</v>
      </c>
      <c r="J37" s="4">
        <f>SUM(B37:I37)</f>
        <v>925</v>
      </c>
    </row>
    <row r="38" s="25" customFormat="1" ht="12.75"/>
    <row r="39" s="4" customFormat="1" ht="15.75">
      <c r="A39" s="21" t="s">
        <v>86</v>
      </c>
    </row>
    <row r="40" spans="1:28" s="3" customFormat="1" ht="12.75">
      <c r="A40" s="4" t="s">
        <v>120</v>
      </c>
      <c r="B40" s="4">
        <v>374</v>
      </c>
      <c r="C40" s="4">
        <v>427</v>
      </c>
      <c r="D40" s="4">
        <v>272</v>
      </c>
      <c r="E40" s="4">
        <v>324</v>
      </c>
      <c r="F40" s="4">
        <v>253</v>
      </c>
      <c r="G40" s="4">
        <v>161</v>
      </c>
      <c r="H40" s="4">
        <v>133</v>
      </c>
      <c r="I40" s="4">
        <v>325</v>
      </c>
      <c r="J40" s="4">
        <f>SUM(B40:I40)</f>
        <v>2269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s="3" customFormat="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10" s="4" customFormat="1" ht="12.75">
      <c r="A42" s="5" t="s">
        <v>54</v>
      </c>
      <c r="B42" s="4">
        <v>3</v>
      </c>
      <c r="C42" s="4">
        <v>4</v>
      </c>
      <c r="D42" s="4">
        <v>3</v>
      </c>
      <c r="E42" s="4">
        <v>1</v>
      </c>
      <c r="F42" s="4">
        <v>1</v>
      </c>
      <c r="G42" s="4">
        <v>1</v>
      </c>
      <c r="H42" s="4">
        <v>0</v>
      </c>
      <c r="I42" s="4">
        <v>3</v>
      </c>
      <c r="J42" s="4">
        <f>SUM(B42:I42)</f>
        <v>16</v>
      </c>
    </row>
    <row r="43" spans="1:10" s="4" customFormat="1" ht="12.75">
      <c r="A43" s="5" t="s">
        <v>53</v>
      </c>
      <c r="B43" s="4">
        <f aca="true" t="shared" si="5" ref="B43:I43">B6-B40-B42</f>
        <v>217</v>
      </c>
      <c r="C43" s="4">
        <f t="shared" si="5"/>
        <v>277</v>
      </c>
      <c r="D43" s="4">
        <f t="shared" si="5"/>
        <v>233</v>
      </c>
      <c r="E43" s="4">
        <f t="shared" si="5"/>
        <v>154</v>
      </c>
      <c r="F43" s="4">
        <f t="shared" si="5"/>
        <v>154</v>
      </c>
      <c r="G43" s="4">
        <f t="shared" si="5"/>
        <v>79</v>
      </c>
      <c r="H43" s="4">
        <f t="shared" si="5"/>
        <v>61</v>
      </c>
      <c r="I43" s="4">
        <f t="shared" si="5"/>
        <v>165</v>
      </c>
      <c r="J43" s="4">
        <f>SUM(B43:I43)</f>
        <v>1340</v>
      </c>
    </row>
    <row r="44" s="25" customFormat="1" ht="12" customHeight="1"/>
    <row r="45" ht="15.75">
      <c r="A45" s="21" t="s">
        <v>82</v>
      </c>
    </row>
    <row r="46" spans="1:10" ht="12.75">
      <c r="A46" s="1" t="s">
        <v>117</v>
      </c>
      <c r="B46" s="1">
        <v>357</v>
      </c>
      <c r="C46" s="4">
        <v>423</v>
      </c>
      <c r="D46" s="4">
        <v>309</v>
      </c>
      <c r="E46" s="4">
        <v>318</v>
      </c>
      <c r="F46" s="4">
        <v>253</v>
      </c>
      <c r="G46" s="4">
        <v>158</v>
      </c>
      <c r="H46" s="4">
        <v>132</v>
      </c>
      <c r="I46" s="1">
        <v>328</v>
      </c>
      <c r="J46" s="4">
        <f>SUM(B46:I46)</f>
        <v>2278</v>
      </c>
    </row>
    <row r="47" spans="1:28" s="7" customFormat="1" ht="12.75">
      <c r="A47" s="1" t="s">
        <v>60</v>
      </c>
      <c r="B47" s="1">
        <v>360</v>
      </c>
      <c r="C47" s="4">
        <v>405</v>
      </c>
      <c r="D47" s="4">
        <v>259</v>
      </c>
      <c r="E47" s="4">
        <v>342</v>
      </c>
      <c r="F47" s="4">
        <v>242</v>
      </c>
      <c r="G47" s="4">
        <v>149</v>
      </c>
      <c r="H47" s="4">
        <v>136</v>
      </c>
      <c r="I47" s="1">
        <v>301</v>
      </c>
      <c r="J47" s="4">
        <f>SUM(B47:I47)</f>
        <v>2194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2" customFormat="1" ht="12.75">
      <c r="A48" s="1"/>
      <c r="B48" s="1"/>
      <c r="C48" s="4"/>
      <c r="D48" s="4"/>
      <c r="E48" s="4"/>
      <c r="F48" s="4"/>
      <c r="G48" s="4"/>
      <c r="H48" s="4"/>
      <c r="I48" s="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8" ht="12.75">
      <c r="A49" s="1" t="s">
        <v>58</v>
      </c>
      <c r="B49" s="1">
        <v>8</v>
      </c>
      <c r="C49" s="4">
        <v>1</v>
      </c>
      <c r="D49" s="4">
        <v>2</v>
      </c>
      <c r="E49" s="4">
        <v>0</v>
      </c>
      <c r="F49" s="4">
        <v>3</v>
      </c>
      <c r="G49" s="4">
        <v>0</v>
      </c>
      <c r="H49" s="4">
        <v>0</v>
      </c>
    </row>
    <row r="50" spans="1:10" ht="12.75">
      <c r="A50" s="1" t="s">
        <v>57</v>
      </c>
      <c r="B50" s="1">
        <f aca="true" t="shared" si="6" ref="B50:I50">2*(B6)-B46-B47-B49</f>
        <v>463</v>
      </c>
      <c r="C50" s="4">
        <f t="shared" si="6"/>
        <v>587</v>
      </c>
      <c r="D50" s="4">
        <f t="shared" si="6"/>
        <v>446</v>
      </c>
      <c r="E50" s="4">
        <f t="shared" si="6"/>
        <v>298</v>
      </c>
      <c r="F50" s="4">
        <f t="shared" si="6"/>
        <v>318</v>
      </c>
      <c r="G50" s="4">
        <f t="shared" si="6"/>
        <v>175</v>
      </c>
      <c r="H50" s="4">
        <f t="shared" si="6"/>
        <v>120</v>
      </c>
      <c r="I50" s="1">
        <f t="shared" si="6"/>
        <v>357</v>
      </c>
      <c r="J50" s="4">
        <f>SUM(B50:I50)</f>
        <v>2764</v>
      </c>
    </row>
    <row r="51" s="25" customFormat="1" ht="12.75"/>
    <row r="52" spans="1:9" ht="15.75">
      <c r="A52" s="21" t="s">
        <v>88</v>
      </c>
      <c r="B52" s="4"/>
      <c r="I52" s="4"/>
    </row>
    <row r="53" spans="1:10" ht="12.75">
      <c r="A53" s="4" t="s">
        <v>118</v>
      </c>
      <c r="B53" s="4">
        <v>224</v>
      </c>
      <c r="C53" s="4">
        <v>282</v>
      </c>
      <c r="D53" s="4">
        <v>153</v>
      </c>
      <c r="E53" s="4">
        <v>178</v>
      </c>
      <c r="F53" s="4">
        <v>233</v>
      </c>
      <c r="G53" s="4">
        <v>97</v>
      </c>
      <c r="H53" s="4">
        <v>70</v>
      </c>
      <c r="I53" s="4">
        <v>210</v>
      </c>
      <c r="J53" s="4">
        <f>SUM(B53:I53)</f>
        <v>1447</v>
      </c>
    </row>
    <row r="54" spans="1:10" s="4" customFormat="1" ht="12.75">
      <c r="A54" s="28" t="s">
        <v>22</v>
      </c>
      <c r="B54" s="4">
        <v>326</v>
      </c>
      <c r="C54" s="4">
        <v>389</v>
      </c>
      <c r="D54" s="4">
        <v>251</v>
      </c>
      <c r="E54" s="4">
        <v>292</v>
      </c>
      <c r="F54" s="4">
        <v>234</v>
      </c>
      <c r="G54" s="4">
        <v>136</v>
      </c>
      <c r="H54" s="4">
        <v>122</v>
      </c>
      <c r="I54" s="4">
        <v>293</v>
      </c>
      <c r="J54" s="4">
        <f>SUM(B54:I54)</f>
        <v>2043</v>
      </c>
    </row>
    <row r="55" spans="1:10" s="4" customFormat="1" ht="12.75">
      <c r="A55" s="4" t="s">
        <v>119</v>
      </c>
      <c r="B55" s="4">
        <v>229</v>
      </c>
      <c r="C55" s="4">
        <v>239</v>
      </c>
      <c r="D55" s="4">
        <v>186</v>
      </c>
      <c r="E55" s="4">
        <v>214</v>
      </c>
      <c r="F55" s="4">
        <v>144</v>
      </c>
      <c r="G55" s="4">
        <v>111</v>
      </c>
      <c r="H55" s="4">
        <v>99</v>
      </c>
      <c r="I55" s="4">
        <v>209</v>
      </c>
      <c r="J55" s="4">
        <f>SUM(B55:I55)</f>
        <v>1431</v>
      </c>
    </row>
    <row r="56" s="4" customFormat="1" ht="12.75"/>
    <row r="57" spans="1:10" ht="12.75">
      <c r="A57" s="4" t="s">
        <v>58</v>
      </c>
      <c r="B57" s="4">
        <v>2</v>
      </c>
      <c r="C57" s="4">
        <v>1</v>
      </c>
      <c r="D57" s="4">
        <v>1</v>
      </c>
      <c r="E57" s="4">
        <v>0</v>
      </c>
      <c r="F57" s="4">
        <v>0</v>
      </c>
      <c r="G57" s="4">
        <v>0</v>
      </c>
      <c r="H57" s="4">
        <v>0</v>
      </c>
      <c r="I57" s="4"/>
      <c r="J57" s="4">
        <f>SUM(B57:I57)</f>
        <v>4</v>
      </c>
    </row>
    <row r="58" spans="1:10" ht="12.75">
      <c r="A58" s="4" t="s">
        <v>53</v>
      </c>
      <c r="B58" s="4">
        <f aca="true" t="shared" si="7" ref="B58:H58">2*B6-B53-B57-B55-B54</f>
        <v>407</v>
      </c>
      <c r="C58" s="4">
        <f t="shared" si="7"/>
        <v>505</v>
      </c>
      <c r="D58" s="4">
        <f t="shared" si="7"/>
        <v>425</v>
      </c>
      <c r="E58" s="4">
        <f t="shared" si="7"/>
        <v>274</v>
      </c>
      <c r="F58" s="4">
        <f t="shared" si="7"/>
        <v>205</v>
      </c>
      <c r="G58" s="4">
        <f t="shared" si="7"/>
        <v>138</v>
      </c>
      <c r="H58" s="4">
        <f t="shared" si="7"/>
        <v>97</v>
      </c>
      <c r="I58" s="4">
        <f>2*I6-I53-I57-I54-I55</f>
        <v>274</v>
      </c>
      <c r="J58" s="4">
        <f>SUM(B58:I58)</f>
        <v>2325</v>
      </c>
    </row>
    <row r="59" s="25" customFormat="1" ht="12.75"/>
    <row r="60" s="4" customFormat="1" ht="15.75">
      <c r="A60" s="21" t="s">
        <v>83</v>
      </c>
    </row>
    <row r="61" spans="1:10" ht="12.75">
      <c r="A61" s="1" t="s">
        <v>24</v>
      </c>
      <c r="B61" s="1">
        <v>361</v>
      </c>
      <c r="C61" s="4">
        <v>416</v>
      </c>
      <c r="D61" s="4">
        <v>278</v>
      </c>
      <c r="E61" s="4">
        <v>316</v>
      </c>
      <c r="F61" s="4">
        <v>256</v>
      </c>
      <c r="G61" s="4">
        <v>153</v>
      </c>
      <c r="H61" s="4">
        <v>138</v>
      </c>
      <c r="I61" s="1">
        <v>305</v>
      </c>
      <c r="J61" s="4">
        <f>SUM(B61:I61)</f>
        <v>2223</v>
      </c>
    </row>
    <row r="62" ht="12.75">
      <c r="A62" s="8"/>
    </row>
    <row r="63" spans="1:9" s="4" customFormat="1" ht="12.75">
      <c r="A63" s="1" t="s">
        <v>54</v>
      </c>
      <c r="B63" s="1">
        <v>3</v>
      </c>
      <c r="C63" s="4">
        <v>2</v>
      </c>
      <c r="D63" s="4">
        <v>4</v>
      </c>
      <c r="E63" s="4">
        <v>0</v>
      </c>
      <c r="F63" s="4">
        <v>2</v>
      </c>
      <c r="G63" s="4">
        <v>1</v>
      </c>
      <c r="H63" s="4">
        <v>0</v>
      </c>
      <c r="I63" s="1">
        <v>2</v>
      </c>
    </row>
    <row r="64" spans="1:10" ht="12.75">
      <c r="A64" s="4" t="s">
        <v>53</v>
      </c>
      <c r="B64" s="1">
        <f aca="true" t="shared" si="8" ref="B64:I64">B6-B61-B63</f>
        <v>230</v>
      </c>
      <c r="C64" s="4">
        <f t="shared" si="8"/>
        <v>290</v>
      </c>
      <c r="D64" s="4">
        <f t="shared" si="8"/>
        <v>226</v>
      </c>
      <c r="E64" s="4">
        <f t="shared" si="8"/>
        <v>163</v>
      </c>
      <c r="F64" s="4">
        <f t="shared" si="8"/>
        <v>150</v>
      </c>
      <c r="G64" s="4">
        <f t="shared" si="8"/>
        <v>87</v>
      </c>
      <c r="H64" s="4">
        <f t="shared" si="8"/>
        <v>56</v>
      </c>
      <c r="I64" s="4">
        <f t="shared" si="8"/>
        <v>186</v>
      </c>
      <c r="J64" s="4">
        <f>SUM(B64:I64)</f>
        <v>1388</v>
      </c>
    </row>
    <row r="65" s="25" customFormat="1" ht="12.75"/>
    <row r="66" ht="15.75">
      <c r="A66" s="21" t="s">
        <v>121</v>
      </c>
    </row>
    <row r="67" spans="1:28" s="9" customFormat="1" ht="12.75">
      <c r="A67" s="28" t="s">
        <v>122</v>
      </c>
      <c r="B67" s="1">
        <v>132</v>
      </c>
      <c r="C67" s="4">
        <v>156</v>
      </c>
      <c r="D67" s="4">
        <v>103</v>
      </c>
      <c r="E67" s="4">
        <v>150</v>
      </c>
      <c r="F67" s="4">
        <v>120</v>
      </c>
      <c r="G67" s="4">
        <v>80</v>
      </c>
      <c r="H67" s="4">
        <v>39</v>
      </c>
      <c r="I67" s="1">
        <v>142</v>
      </c>
      <c r="J67" s="4">
        <f>SUM(B67:I67)</f>
        <v>922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s="9" customFormat="1" ht="12.75">
      <c r="A68" s="1" t="s">
        <v>123</v>
      </c>
      <c r="B68" s="1">
        <v>267</v>
      </c>
      <c r="C68" s="4">
        <v>291</v>
      </c>
      <c r="D68" s="4">
        <v>180</v>
      </c>
      <c r="E68" s="4">
        <v>182</v>
      </c>
      <c r="F68" s="4">
        <v>147</v>
      </c>
      <c r="G68" s="4">
        <v>81</v>
      </c>
      <c r="H68" s="4">
        <v>99</v>
      </c>
      <c r="I68" s="1">
        <v>211</v>
      </c>
      <c r="J68" s="4">
        <f>SUM(B68:I68)</f>
        <v>1458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s="9" customFormat="1" ht="12.75">
      <c r="A69" s="1"/>
      <c r="B69" s="1"/>
      <c r="C69" s="4"/>
      <c r="D69" s="4"/>
      <c r="E69" s="4"/>
      <c r="F69" s="4"/>
      <c r="G69" s="4"/>
      <c r="H69" s="4"/>
      <c r="I69" s="1"/>
      <c r="J69" s="4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10" s="10" customFormat="1" ht="12.75">
      <c r="A70" s="1" t="s">
        <v>54</v>
      </c>
      <c r="B70" s="1">
        <v>1</v>
      </c>
      <c r="C70" s="4">
        <v>4</v>
      </c>
      <c r="D70" s="4">
        <v>2</v>
      </c>
      <c r="E70" s="4">
        <v>0</v>
      </c>
      <c r="F70" s="4">
        <v>0</v>
      </c>
      <c r="G70" s="4">
        <v>1</v>
      </c>
      <c r="H70" s="4">
        <v>0</v>
      </c>
      <c r="I70" s="1">
        <v>3</v>
      </c>
      <c r="J70" s="4"/>
    </row>
    <row r="71" spans="1:10" s="10" customFormat="1" ht="12.75">
      <c r="A71" s="1" t="s">
        <v>53</v>
      </c>
      <c r="B71" s="1">
        <f aca="true" t="shared" si="9" ref="B71:H71">B6-B67-B70-B68</f>
        <v>194</v>
      </c>
      <c r="C71" s="4">
        <f t="shared" si="9"/>
        <v>257</v>
      </c>
      <c r="D71" s="4">
        <f t="shared" si="9"/>
        <v>223</v>
      </c>
      <c r="E71" s="4">
        <f t="shared" si="9"/>
        <v>147</v>
      </c>
      <c r="F71" s="4">
        <f t="shared" si="9"/>
        <v>141</v>
      </c>
      <c r="G71" s="4">
        <f t="shared" si="9"/>
        <v>79</v>
      </c>
      <c r="H71" s="4">
        <f t="shared" si="9"/>
        <v>56</v>
      </c>
      <c r="I71" s="1">
        <f>I6-I67-I68-I70</f>
        <v>137</v>
      </c>
      <c r="J71" s="4">
        <f>SUM(B71:I71)</f>
        <v>1234</v>
      </c>
    </row>
    <row r="72" s="34" customFormat="1" ht="12.75">
      <c r="J72" s="25"/>
    </row>
    <row r="73" spans="1:28" s="9" customFormat="1" ht="15.75">
      <c r="A73" s="21" t="s">
        <v>84</v>
      </c>
      <c r="B73" s="10"/>
      <c r="C73" s="10"/>
      <c r="D73" s="10"/>
      <c r="E73" s="10"/>
      <c r="F73" s="10"/>
      <c r="G73" s="10"/>
      <c r="H73" s="10"/>
      <c r="I73" s="10"/>
      <c r="J73" s="4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10" ht="12.75">
      <c r="A74" s="4" t="s">
        <v>124</v>
      </c>
      <c r="B74" s="28">
        <v>349</v>
      </c>
      <c r="C74" s="28">
        <v>401</v>
      </c>
      <c r="D74" s="28">
        <v>253</v>
      </c>
      <c r="E74" s="28">
        <v>296</v>
      </c>
      <c r="F74" s="28">
        <v>229</v>
      </c>
      <c r="G74" s="28">
        <v>145</v>
      </c>
      <c r="H74" s="28">
        <v>125</v>
      </c>
      <c r="I74" s="28">
        <v>302</v>
      </c>
      <c r="J74" s="4">
        <f aca="true" t="shared" si="10" ref="J74:J94">SUM(B74:I74)</f>
        <v>2100</v>
      </c>
    </row>
    <row r="75" spans="1:9" ht="12.75">
      <c r="A75" s="4"/>
      <c r="B75" s="28"/>
      <c r="C75" s="28"/>
      <c r="D75" s="28"/>
      <c r="E75" s="28"/>
      <c r="F75" s="28"/>
      <c r="G75" s="28"/>
      <c r="H75" s="28"/>
      <c r="I75" s="28"/>
    </row>
    <row r="76" spans="1:10" ht="12.75">
      <c r="A76" s="5" t="s">
        <v>54</v>
      </c>
      <c r="B76" s="28">
        <v>2</v>
      </c>
      <c r="C76" s="28">
        <v>2</v>
      </c>
      <c r="D76" s="28">
        <v>1</v>
      </c>
      <c r="E76" s="28">
        <v>0</v>
      </c>
      <c r="F76" s="28">
        <v>0</v>
      </c>
      <c r="G76" s="28">
        <v>0</v>
      </c>
      <c r="H76" s="28">
        <v>0</v>
      </c>
      <c r="I76" s="28"/>
      <c r="J76" s="4">
        <f t="shared" si="10"/>
        <v>5</v>
      </c>
    </row>
    <row r="77" spans="1:10" ht="12.75">
      <c r="A77" s="5" t="s">
        <v>53</v>
      </c>
      <c r="B77" s="28">
        <f aca="true" t="shared" si="11" ref="B77:I77">B6-B74-B76</f>
        <v>243</v>
      </c>
      <c r="C77" s="28">
        <f t="shared" si="11"/>
        <v>305</v>
      </c>
      <c r="D77" s="28">
        <f t="shared" si="11"/>
        <v>254</v>
      </c>
      <c r="E77" s="28">
        <f t="shared" si="11"/>
        <v>183</v>
      </c>
      <c r="F77" s="28">
        <f t="shared" si="11"/>
        <v>179</v>
      </c>
      <c r="G77" s="28">
        <f t="shared" si="11"/>
        <v>96</v>
      </c>
      <c r="H77" s="28">
        <f t="shared" si="11"/>
        <v>69</v>
      </c>
      <c r="I77" s="28">
        <f t="shared" si="11"/>
        <v>191</v>
      </c>
      <c r="J77" s="4">
        <f t="shared" si="10"/>
        <v>1520</v>
      </c>
    </row>
    <row r="78" spans="1:9" s="25" customFormat="1" ht="12.75">
      <c r="A78" s="34"/>
      <c r="B78" s="34"/>
      <c r="C78" s="35"/>
      <c r="D78" s="34"/>
      <c r="E78" s="34"/>
      <c r="F78" s="34"/>
      <c r="G78" s="34"/>
      <c r="H78" s="34"/>
      <c r="I78" s="34"/>
    </row>
    <row r="79" spans="1:9" ht="15.75">
      <c r="A79" s="21" t="s">
        <v>89</v>
      </c>
      <c r="B79" s="4"/>
      <c r="I79" s="4"/>
    </row>
    <row r="80" spans="1:10" ht="12.75">
      <c r="A80" s="1" t="s">
        <v>125</v>
      </c>
      <c r="B80" s="4">
        <v>95</v>
      </c>
      <c r="C80" s="4">
        <v>110</v>
      </c>
      <c r="D80" s="4">
        <v>80</v>
      </c>
      <c r="E80" s="4">
        <v>82</v>
      </c>
      <c r="F80" s="4">
        <v>58</v>
      </c>
      <c r="G80" s="4">
        <v>24</v>
      </c>
      <c r="H80" s="4">
        <v>33</v>
      </c>
      <c r="I80" s="4">
        <v>87</v>
      </c>
      <c r="J80" s="4">
        <f t="shared" si="10"/>
        <v>569</v>
      </c>
    </row>
    <row r="81" spans="1:10" ht="12.75">
      <c r="A81" s="1" t="s">
        <v>56</v>
      </c>
      <c r="B81" s="4">
        <v>300</v>
      </c>
      <c r="C81" s="4">
        <v>311</v>
      </c>
      <c r="D81" s="4">
        <v>210</v>
      </c>
      <c r="E81" s="4">
        <v>271</v>
      </c>
      <c r="F81" s="4">
        <v>224</v>
      </c>
      <c r="G81" s="4">
        <v>147</v>
      </c>
      <c r="H81" s="4">
        <v>103</v>
      </c>
      <c r="I81" s="4">
        <v>263</v>
      </c>
      <c r="J81" s="4">
        <f t="shared" si="10"/>
        <v>1829</v>
      </c>
    </row>
    <row r="82" s="4" customFormat="1" ht="12.75">
      <c r="A82" s="8"/>
    </row>
    <row r="83" spans="1:10" ht="12.75">
      <c r="A83" s="1" t="s">
        <v>54</v>
      </c>
      <c r="B83" s="4">
        <v>2</v>
      </c>
      <c r="C83" s="4">
        <v>0</v>
      </c>
      <c r="D83" s="4">
        <v>1</v>
      </c>
      <c r="E83" s="4">
        <v>0</v>
      </c>
      <c r="F83" s="4">
        <v>1</v>
      </c>
      <c r="G83" s="4">
        <v>0</v>
      </c>
      <c r="H83" s="4">
        <v>0</v>
      </c>
      <c r="I83" s="4">
        <v>1</v>
      </c>
      <c r="J83" s="4">
        <f t="shared" si="10"/>
        <v>5</v>
      </c>
    </row>
    <row r="84" spans="1:10" ht="12.75">
      <c r="A84" s="1" t="s">
        <v>53</v>
      </c>
      <c r="B84" s="4">
        <f aca="true" t="shared" si="12" ref="B84:I84">B6-B80-B83-B81</f>
        <v>197</v>
      </c>
      <c r="C84" s="4">
        <f t="shared" si="12"/>
        <v>287</v>
      </c>
      <c r="D84" s="4">
        <f t="shared" si="12"/>
        <v>217</v>
      </c>
      <c r="E84" s="4">
        <f t="shared" si="12"/>
        <v>126</v>
      </c>
      <c r="F84" s="4">
        <f t="shared" si="12"/>
        <v>125</v>
      </c>
      <c r="G84" s="4">
        <f t="shared" si="12"/>
        <v>70</v>
      </c>
      <c r="H84" s="4">
        <f t="shared" si="12"/>
        <v>58</v>
      </c>
      <c r="I84" s="4">
        <f t="shared" si="12"/>
        <v>142</v>
      </c>
      <c r="J84" s="4">
        <f t="shared" si="10"/>
        <v>1222</v>
      </c>
    </row>
    <row r="85" s="25" customFormat="1" ht="12.75"/>
    <row r="86" ht="15.75">
      <c r="A86" s="21" t="s">
        <v>85</v>
      </c>
    </row>
    <row r="87" spans="1:10" ht="12.75">
      <c r="A87" s="1" t="s">
        <v>126</v>
      </c>
      <c r="B87" s="1">
        <v>173</v>
      </c>
      <c r="C87" s="4">
        <v>307</v>
      </c>
      <c r="D87" s="4">
        <v>133</v>
      </c>
      <c r="E87" s="4">
        <v>56</v>
      </c>
      <c r="F87" s="4">
        <v>65</v>
      </c>
      <c r="G87" s="4">
        <v>50</v>
      </c>
      <c r="H87" s="4">
        <v>28</v>
      </c>
      <c r="I87" s="1">
        <v>90</v>
      </c>
      <c r="J87" s="4">
        <f t="shared" si="10"/>
        <v>902</v>
      </c>
    </row>
    <row r="88" spans="1:10" ht="12.75">
      <c r="A88" s="1" t="s">
        <v>55</v>
      </c>
      <c r="B88" s="1">
        <v>283</v>
      </c>
      <c r="C88" s="4">
        <v>239</v>
      </c>
      <c r="D88" s="4">
        <v>309</v>
      </c>
      <c r="E88" s="4">
        <v>363</v>
      </c>
      <c r="F88" s="4">
        <v>252</v>
      </c>
      <c r="G88" s="4">
        <v>171</v>
      </c>
      <c r="H88" s="4">
        <v>143</v>
      </c>
      <c r="I88" s="1">
        <v>330</v>
      </c>
      <c r="J88" s="4">
        <f t="shared" si="10"/>
        <v>2090</v>
      </c>
    </row>
    <row r="89" spans="1:10" ht="12.75">
      <c r="A89" s="1" t="s">
        <v>127</v>
      </c>
      <c r="B89" s="1">
        <v>292</v>
      </c>
      <c r="C89" s="4">
        <v>295</v>
      </c>
      <c r="D89" s="4">
        <v>293</v>
      </c>
      <c r="E89" s="4">
        <v>335</v>
      </c>
      <c r="F89" s="4">
        <v>237</v>
      </c>
      <c r="G89" s="4">
        <v>160</v>
      </c>
      <c r="H89" s="4">
        <v>135</v>
      </c>
      <c r="I89" s="1">
        <v>347</v>
      </c>
      <c r="J89" s="4">
        <f t="shared" si="10"/>
        <v>2094</v>
      </c>
    </row>
    <row r="90" spans="1:10" ht="12.75">
      <c r="A90" s="1" t="s">
        <v>128</v>
      </c>
      <c r="B90" s="1">
        <v>301</v>
      </c>
      <c r="C90" s="4">
        <v>420</v>
      </c>
      <c r="D90" s="4">
        <v>180</v>
      </c>
      <c r="E90" s="4">
        <v>105</v>
      </c>
      <c r="F90" s="4">
        <v>124</v>
      </c>
      <c r="G90" s="4">
        <v>68</v>
      </c>
      <c r="H90" s="4">
        <v>44</v>
      </c>
      <c r="I90" s="1">
        <v>125</v>
      </c>
      <c r="J90" s="4">
        <f t="shared" si="10"/>
        <v>1367</v>
      </c>
    </row>
    <row r="91" spans="1:10" ht="12.75">
      <c r="A91" s="1" t="s">
        <v>129</v>
      </c>
      <c r="B91" s="1">
        <v>22</v>
      </c>
      <c r="C91" s="4">
        <v>22</v>
      </c>
      <c r="D91" s="4">
        <v>15</v>
      </c>
      <c r="E91" s="4">
        <v>23</v>
      </c>
      <c r="F91" s="4">
        <v>38</v>
      </c>
      <c r="G91" s="4">
        <v>7</v>
      </c>
      <c r="H91" s="4">
        <v>11</v>
      </c>
      <c r="I91" s="1">
        <v>22</v>
      </c>
      <c r="J91" s="4">
        <f t="shared" si="10"/>
        <v>160</v>
      </c>
    </row>
    <row r="92" ht="12.75">
      <c r="J92" s="4">
        <f t="shared" si="10"/>
        <v>0</v>
      </c>
    </row>
    <row r="93" spans="1:10" s="4" customFormat="1" ht="12.75">
      <c r="A93" s="1" t="s">
        <v>54</v>
      </c>
      <c r="B93" s="1">
        <v>2</v>
      </c>
      <c r="C93" s="4">
        <v>2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1">
        <v>1</v>
      </c>
      <c r="J93" s="4">
        <f t="shared" si="10"/>
        <v>5</v>
      </c>
    </row>
    <row r="94" spans="1:10" s="4" customFormat="1" ht="12.75">
      <c r="A94" s="1" t="s">
        <v>53</v>
      </c>
      <c r="B94" s="1">
        <f aca="true" t="shared" si="13" ref="B94:I94">2*B6-B87-B88-B89-B93-B90-B91</f>
        <v>115</v>
      </c>
      <c r="C94" s="4">
        <f t="shared" si="13"/>
        <v>131</v>
      </c>
      <c r="D94" s="4">
        <f t="shared" si="13"/>
        <v>86</v>
      </c>
      <c r="E94" s="4">
        <f t="shared" si="13"/>
        <v>76</v>
      </c>
      <c r="F94" s="4">
        <f t="shared" si="13"/>
        <v>100</v>
      </c>
      <c r="G94" s="4">
        <f t="shared" si="13"/>
        <v>26</v>
      </c>
      <c r="H94" s="4">
        <f t="shared" si="13"/>
        <v>27</v>
      </c>
      <c r="I94" s="4">
        <f t="shared" si="13"/>
        <v>71</v>
      </c>
      <c r="J94" s="4">
        <f t="shared" si="10"/>
        <v>632</v>
      </c>
    </row>
    <row r="95" s="25" customFormat="1" ht="12.75"/>
    <row r="96" spans="2:9" s="4" customFormat="1" ht="12.75">
      <c r="B96" s="1"/>
      <c r="I96" s="1"/>
    </row>
    <row r="97" s="25" customFormat="1" ht="12.75"/>
    <row r="98" s="36" customFormat="1" ht="12.75"/>
    <row r="99" ht="15.75">
      <c r="A99" s="22" t="s">
        <v>87</v>
      </c>
    </row>
    <row r="100" ht="15.75">
      <c r="A100" s="22" t="s">
        <v>139</v>
      </c>
    </row>
    <row r="101" spans="1:3" ht="12.75">
      <c r="A101" s="1" t="s">
        <v>184</v>
      </c>
      <c r="B101" s="1">
        <v>319</v>
      </c>
      <c r="C101" s="4">
        <v>1</v>
      </c>
    </row>
    <row r="102" spans="1:3" ht="12.75">
      <c r="A102" s="39" t="s">
        <v>132</v>
      </c>
      <c r="B102" s="1">
        <v>297</v>
      </c>
      <c r="C102" s="4">
        <v>2</v>
      </c>
    </row>
    <row r="103" spans="1:3" ht="12.75">
      <c r="A103" s="39" t="s">
        <v>133</v>
      </c>
      <c r="B103" s="1">
        <v>297</v>
      </c>
      <c r="C103" s="4">
        <v>3</v>
      </c>
    </row>
    <row r="104" spans="1:3" ht="12.75">
      <c r="A104" s="39" t="s">
        <v>50</v>
      </c>
      <c r="B104" s="1">
        <v>276</v>
      </c>
      <c r="C104" s="4">
        <v>4</v>
      </c>
    </row>
    <row r="105" spans="1:3" ht="12.75">
      <c r="A105" s="39" t="s">
        <v>137</v>
      </c>
      <c r="B105" s="1">
        <v>274</v>
      </c>
      <c r="C105" s="4">
        <v>5</v>
      </c>
    </row>
    <row r="106" spans="1:3" ht="12.75">
      <c r="A106" s="39" t="s">
        <v>52</v>
      </c>
      <c r="B106" s="1">
        <v>237</v>
      </c>
      <c r="C106" s="4">
        <v>6</v>
      </c>
    </row>
    <row r="107" spans="1:3" ht="12.75">
      <c r="A107" s="39" t="s">
        <v>49</v>
      </c>
      <c r="B107" s="1">
        <v>223</v>
      </c>
      <c r="C107" s="4">
        <v>7</v>
      </c>
    </row>
    <row r="108" spans="1:3" ht="12.75">
      <c r="A108" s="39" t="s">
        <v>130</v>
      </c>
      <c r="B108" s="1">
        <v>210</v>
      </c>
      <c r="C108" s="4">
        <v>8</v>
      </c>
    </row>
    <row r="109" spans="1:3" ht="12.75">
      <c r="A109" s="39" t="s">
        <v>134</v>
      </c>
      <c r="B109" s="1">
        <v>203</v>
      </c>
      <c r="C109" s="4">
        <v>9</v>
      </c>
    </row>
    <row r="110" spans="1:3" ht="12.75">
      <c r="A110" s="39" t="s">
        <v>51</v>
      </c>
      <c r="B110" s="1">
        <v>203</v>
      </c>
      <c r="C110" s="4">
        <v>10</v>
      </c>
    </row>
    <row r="111" spans="1:4" ht="12.75">
      <c r="A111" s="39" t="s">
        <v>131</v>
      </c>
      <c r="B111" s="1">
        <v>198</v>
      </c>
      <c r="C111" s="4">
        <v>11</v>
      </c>
      <c r="D111" s="4" t="s">
        <v>188</v>
      </c>
    </row>
    <row r="112" spans="1:4" ht="12.75">
      <c r="A112" s="39" t="s">
        <v>136</v>
      </c>
      <c r="B112" s="1">
        <v>157</v>
      </c>
      <c r="C112" s="4">
        <v>12</v>
      </c>
      <c r="D112" s="4" t="s">
        <v>186</v>
      </c>
    </row>
    <row r="113" spans="1:4" ht="12.75">
      <c r="A113" s="39" t="s">
        <v>135</v>
      </c>
      <c r="B113" s="1">
        <v>141</v>
      </c>
      <c r="C113" s="4">
        <v>13</v>
      </c>
      <c r="D113" s="4" t="s">
        <v>187</v>
      </c>
    </row>
    <row r="114" ht="15.75">
      <c r="A114" s="22"/>
    </row>
    <row r="115" spans="1:2" ht="12.75">
      <c r="A115" s="1" t="s">
        <v>138</v>
      </c>
      <c r="B115" s="1">
        <v>10</v>
      </c>
    </row>
    <row r="116" spans="1:2" ht="12.75">
      <c r="A116" s="1" t="s">
        <v>53</v>
      </c>
      <c r="B116" s="1">
        <v>3489</v>
      </c>
    </row>
    <row r="122" ht="15.75">
      <c r="A122" s="22" t="s">
        <v>90</v>
      </c>
    </row>
    <row r="123" spans="1:3" ht="12.75">
      <c r="A123" s="39" t="s">
        <v>147</v>
      </c>
      <c r="B123" s="1">
        <v>328</v>
      </c>
      <c r="C123" s="4">
        <v>1</v>
      </c>
    </row>
    <row r="124" spans="1:3" ht="12.75">
      <c r="A124" s="39" t="s">
        <v>148</v>
      </c>
      <c r="B124" s="1">
        <v>312</v>
      </c>
      <c r="C124" s="4">
        <v>2</v>
      </c>
    </row>
    <row r="125" spans="1:3" ht="12.75">
      <c r="A125" s="39" t="s">
        <v>145</v>
      </c>
      <c r="B125" s="1">
        <v>308</v>
      </c>
      <c r="C125" s="4">
        <v>3</v>
      </c>
    </row>
    <row r="126" spans="1:3" ht="12.75">
      <c r="A126" s="39" t="s">
        <v>140</v>
      </c>
      <c r="B126" s="1">
        <v>307</v>
      </c>
      <c r="C126" s="4">
        <v>4</v>
      </c>
    </row>
    <row r="127" spans="1:3" ht="12.75">
      <c r="A127" s="39" t="s">
        <v>142</v>
      </c>
      <c r="B127" s="1">
        <v>302</v>
      </c>
      <c r="C127" s="4">
        <v>5</v>
      </c>
    </row>
    <row r="128" spans="1:3" ht="12.75">
      <c r="A128" s="39" t="s">
        <v>141</v>
      </c>
      <c r="B128" s="1">
        <v>288</v>
      </c>
      <c r="C128" s="4">
        <v>6</v>
      </c>
    </row>
    <row r="129" spans="1:3" ht="12.75">
      <c r="A129" s="39" t="s">
        <v>144</v>
      </c>
      <c r="B129" s="1">
        <v>262</v>
      </c>
      <c r="C129" s="4">
        <v>7</v>
      </c>
    </row>
    <row r="130" spans="1:3" ht="12.75">
      <c r="A130" s="39" t="s">
        <v>48</v>
      </c>
      <c r="B130" s="1">
        <v>258</v>
      </c>
      <c r="C130" s="4">
        <v>8</v>
      </c>
    </row>
    <row r="131" spans="1:3" ht="12.75">
      <c r="A131" s="39" t="s">
        <v>143</v>
      </c>
      <c r="B131" s="1">
        <v>256</v>
      </c>
      <c r="C131" s="4">
        <v>9</v>
      </c>
    </row>
    <row r="132" spans="1:3" ht="12.75">
      <c r="A132" s="39" t="s">
        <v>47</v>
      </c>
      <c r="B132" s="1">
        <v>215</v>
      </c>
      <c r="C132" s="4">
        <v>10</v>
      </c>
    </row>
    <row r="133" spans="1:4" ht="12.75">
      <c r="A133" s="39" t="s">
        <v>149</v>
      </c>
      <c r="B133" s="1">
        <v>212</v>
      </c>
      <c r="C133" s="4">
        <v>11</v>
      </c>
      <c r="D133" s="4" t="s">
        <v>186</v>
      </c>
    </row>
    <row r="134" spans="1:4" ht="12.75">
      <c r="A134" s="39" t="s">
        <v>146</v>
      </c>
      <c r="B134" s="1">
        <v>207</v>
      </c>
      <c r="C134" s="4">
        <v>12</v>
      </c>
      <c r="D134" s="4" t="s">
        <v>186</v>
      </c>
    </row>
    <row r="135" spans="1:4" ht="12.75">
      <c r="A135" s="39" t="s">
        <v>46</v>
      </c>
      <c r="B135" s="1">
        <v>151</v>
      </c>
      <c r="C135" s="4">
        <v>13</v>
      </c>
      <c r="D135" s="4" t="s">
        <v>186</v>
      </c>
    </row>
    <row r="136" spans="1:4" ht="12.75">
      <c r="A136" s="39" t="s">
        <v>45</v>
      </c>
      <c r="B136" s="1">
        <v>148</v>
      </c>
      <c r="C136" s="4">
        <v>14</v>
      </c>
      <c r="D136" s="4" t="s">
        <v>186</v>
      </c>
    </row>
    <row r="138" spans="1:2" ht="12.75">
      <c r="A138" s="1" t="s">
        <v>150</v>
      </c>
      <c r="B138" s="1">
        <v>20</v>
      </c>
    </row>
    <row r="139" spans="1:2" ht="12.75">
      <c r="A139" s="1" t="s">
        <v>57</v>
      </c>
      <c r="B139" s="1">
        <v>3506</v>
      </c>
    </row>
    <row r="143" ht="15.75">
      <c r="A143" s="22" t="s">
        <v>92</v>
      </c>
    </row>
    <row r="144" spans="1:3" ht="12.75">
      <c r="A144" s="40" t="s">
        <v>39</v>
      </c>
      <c r="B144" s="1">
        <v>259</v>
      </c>
      <c r="C144" s="4">
        <v>1</v>
      </c>
    </row>
    <row r="145" spans="1:3" ht="12.75">
      <c r="A145" s="40" t="s">
        <v>42</v>
      </c>
      <c r="B145" s="1">
        <v>248</v>
      </c>
      <c r="C145" s="4">
        <v>2</v>
      </c>
    </row>
    <row r="146" spans="1:3" ht="12.75">
      <c r="A146" s="40" t="s">
        <v>153</v>
      </c>
      <c r="B146" s="1">
        <v>248</v>
      </c>
      <c r="C146" s="4">
        <v>3</v>
      </c>
    </row>
    <row r="147" spans="1:3" ht="12.75">
      <c r="A147" s="40" t="s">
        <v>41</v>
      </c>
      <c r="B147" s="1">
        <v>234</v>
      </c>
      <c r="C147" s="4">
        <v>4</v>
      </c>
    </row>
    <row r="148" spans="1:3" ht="12.75">
      <c r="A148" s="40" t="s">
        <v>40</v>
      </c>
      <c r="B148" s="1">
        <v>234</v>
      </c>
      <c r="C148" s="4">
        <v>5</v>
      </c>
    </row>
    <row r="149" spans="1:3" ht="12.75">
      <c r="A149" s="40" t="s">
        <v>37</v>
      </c>
      <c r="B149" s="1">
        <v>228</v>
      </c>
      <c r="C149" s="4">
        <v>6</v>
      </c>
    </row>
    <row r="150" spans="1:3" ht="12.75">
      <c r="A150" s="40" t="s">
        <v>38</v>
      </c>
      <c r="B150" s="1">
        <v>203</v>
      </c>
      <c r="C150" s="4">
        <v>7</v>
      </c>
    </row>
    <row r="151" spans="1:3" ht="12.75">
      <c r="A151" s="40" t="s">
        <v>152</v>
      </c>
      <c r="B151" s="1">
        <v>194</v>
      </c>
      <c r="C151" s="4">
        <v>8</v>
      </c>
    </row>
    <row r="152" spans="1:3" ht="12.75">
      <c r="A152" s="40" t="s">
        <v>44</v>
      </c>
      <c r="B152" s="1">
        <v>186</v>
      </c>
      <c r="C152" s="4">
        <v>9</v>
      </c>
    </row>
    <row r="153" spans="1:3" ht="12.75">
      <c r="A153" s="40" t="s">
        <v>43</v>
      </c>
      <c r="B153" s="1">
        <v>183</v>
      </c>
      <c r="C153" s="4">
        <v>10</v>
      </c>
    </row>
    <row r="154" spans="1:3" ht="12.75">
      <c r="A154" s="40" t="s">
        <v>151</v>
      </c>
      <c r="B154" s="1">
        <v>165</v>
      </c>
      <c r="C154" s="4">
        <v>11</v>
      </c>
    </row>
    <row r="155" spans="1:4" ht="12.75">
      <c r="A155" s="40" t="s">
        <v>154</v>
      </c>
      <c r="B155" s="1">
        <v>161</v>
      </c>
      <c r="C155" s="4">
        <v>12</v>
      </c>
      <c r="D155" s="4" t="s">
        <v>186</v>
      </c>
    </row>
    <row r="156" ht="12.75">
      <c r="A156" s="40"/>
    </row>
    <row r="157" spans="1:2" ht="12.75">
      <c r="A157" s="39" t="s">
        <v>150</v>
      </c>
      <c r="B157" s="1">
        <v>4</v>
      </c>
    </row>
    <row r="158" spans="1:2" ht="12.75">
      <c r="A158" s="39" t="s">
        <v>57</v>
      </c>
      <c r="B158" s="1">
        <v>3041</v>
      </c>
    </row>
    <row r="162" ht="15.75">
      <c r="A162" s="22" t="s">
        <v>155</v>
      </c>
    </row>
    <row r="163" spans="1:3" ht="12.75">
      <c r="A163" s="39" t="s">
        <v>36</v>
      </c>
      <c r="B163" s="1">
        <v>330</v>
      </c>
      <c r="C163" s="4">
        <v>1</v>
      </c>
    </row>
    <row r="164" spans="1:3" ht="12.75">
      <c r="A164" s="39" t="s">
        <v>28</v>
      </c>
      <c r="B164" s="1">
        <v>277</v>
      </c>
      <c r="C164" s="4">
        <v>2</v>
      </c>
    </row>
    <row r="165" spans="1:3" ht="12.75">
      <c r="A165" s="39" t="s">
        <v>35</v>
      </c>
      <c r="B165" s="1">
        <v>269</v>
      </c>
      <c r="C165" s="4">
        <v>3</v>
      </c>
    </row>
    <row r="166" spans="1:3" ht="12.75">
      <c r="A166" s="39" t="s">
        <v>29</v>
      </c>
      <c r="B166" s="1">
        <v>255</v>
      </c>
      <c r="C166" s="4">
        <v>4</v>
      </c>
    </row>
    <row r="167" spans="1:3" ht="12.75">
      <c r="A167" s="39" t="s">
        <v>31</v>
      </c>
      <c r="B167" s="1">
        <v>253</v>
      </c>
      <c r="C167" s="4">
        <v>5</v>
      </c>
    </row>
    <row r="168" spans="1:3" ht="12.75">
      <c r="A168" s="39" t="s">
        <v>30</v>
      </c>
      <c r="B168" s="1">
        <v>246</v>
      </c>
      <c r="C168" s="4">
        <v>6</v>
      </c>
    </row>
    <row r="169" spans="1:3" ht="12.75">
      <c r="A169" s="39" t="s">
        <v>156</v>
      </c>
      <c r="B169" s="1">
        <v>244</v>
      </c>
      <c r="C169" s="4">
        <v>7</v>
      </c>
    </row>
    <row r="170" spans="1:3" ht="12.75">
      <c r="A170" s="39" t="s">
        <v>33</v>
      </c>
      <c r="B170" s="1">
        <v>243</v>
      </c>
      <c r="C170" s="4">
        <v>8</v>
      </c>
    </row>
    <row r="171" spans="1:3" ht="12.75">
      <c r="A171" s="39" t="s">
        <v>34</v>
      </c>
      <c r="B171" s="1">
        <v>241</v>
      </c>
      <c r="C171" s="4">
        <v>9</v>
      </c>
    </row>
    <row r="172" spans="1:3" ht="12.75">
      <c r="A172" s="39" t="s">
        <v>157</v>
      </c>
      <c r="B172" s="1">
        <v>238</v>
      </c>
      <c r="C172" s="4">
        <v>10</v>
      </c>
    </row>
    <row r="173" spans="1:4" ht="12.75">
      <c r="A173" s="39" t="s">
        <v>158</v>
      </c>
      <c r="B173" s="1">
        <v>231</v>
      </c>
      <c r="C173" s="4">
        <v>11</v>
      </c>
      <c r="D173" s="4" t="s">
        <v>189</v>
      </c>
    </row>
    <row r="174" spans="1:4" ht="12.75">
      <c r="A174" s="39" t="s">
        <v>32</v>
      </c>
      <c r="B174" s="1">
        <v>200</v>
      </c>
      <c r="C174" s="4">
        <v>12</v>
      </c>
      <c r="D174" s="4" t="s">
        <v>189</v>
      </c>
    </row>
    <row r="176" spans="1:2" ht="12.75">
      <c r="A176" s="39" t="s">
        <v>150</v>
      </c>
      <c r="B176" s="1">
        <v>1</v>
      </c>
    </row>
    <row r="177" spans="1:2" ht="12.75">
      <c r="A177" s="39" t="s">
        <v>57</v>
      </c>
      <c r="B177" s="1">
        <v>2720</v>
      </c>
    </row>
    <row r="180" ht="15.75">
      <c r="A180" s="22" t="s">
        <v>91</v>
      </c>
    </row>
    <row r="181" spans="1:3" ht="12.75">
      <c r="A181" s="39" t="s">
        <v>24</v>
      </c>
      <c r="B181" s="1">
        <v>223</v>
      </c>
      <c r="C181" s="4">
        <v>1</v>
      </c>
    </row>
    <row r="182" spans="1:3" ht="12.75">
      <c r="A182" s="39" t="s">
        <v>22</v>
      </c>
      <c r="B182" s="1">
        <v>213</v>
      </c>
      <c r="C182" s="4">
        <v>2</v>
      </c>
    </row>
    <row r="183" spans="1:3" ht="12.75">
      <c r="A183" s="1" t="s">
        <v>185</v>
      </c>
      <c r="B183" s="1">
        <v>213</v>
      </c>
      <c r="C183" s="4">
        <v>3</v>
      </c>
    </row>
    <row r="184" spans="1:3" ht="12.75">
      <c r="A184" s="39" t="s">
        <v>25</v>
      </c>
      <c r="B184" s="1">
        <v>204</v>
      </c>
      <c r="C184" s="4">
        <v>4</v>
      </c>
    </row>
    <row r="185" spans="1:3" ht="12.75">
      <c r="A185" s="39" t="s">
        <v>161</v>
      </c>
      <c r="B185" s="1">
        <v>204</v>
      </c>
      <c r="C185" s="4">
        <v>5</v>
      </c>
    </row>
    <row r="186" spans="1:3" ht="12.75">
      <c r="A186" s="39" t="s">
        <v>26</v>
      </c>
      <c r="B186" s="1">
        <v>201</v>
      </c>
      <c r="C186" s="4">
        <v>6</v>
      </c>
    </row>
    <row r="187" spans="1:3" ht="12.75">
      <c r="A187" s="39" t="s">
        <v>23</v>
      </c>
      <c r="B187" s="1">
        <v>195</v>
      </c>
      <c r="C187" s="4">
        <v>7</v>
      </c>
    </row>
    <row r="188" spans="1:3" ht="12.75">
      <c r="A188" s="39" t="s">
        <v>27</v>
      </c>
      <c r="B188" s="1">
        <v>173</v>
      </c>
      <c r="C188" s="4">
        <v>8</v>
      </c>
    </row>
    <row r="189" spans="1:3" ht="12.75">
      <c r="A189" s="39" t="s">
        <v>162</v>
      </c>
      <c r="B189" s="1">
        <v>153</v>
      </c>
      <c r="C189" s="4">
        <v>9</v>
      </c>
    </row>
    <row r="190" spans="1:3" ht="12.75">
      <c r="A190" s="39" t="s">
        <v>163</v>
      </c>
      <c r="B190" s="1">
        <v>133</v>
      </c>
      <c r="C190" s="4">
        <v>10</v>
      </c>
    </row>
    <row r="191" spans="1:4" ht="12.75">
      <c r="A191" s="39" t="s">
        <v>160</v>
      </c>
      <c r="B191" s="1">
        <v>104</v>
      </c>
      <c r="C191" s="4">
        <v>11</v>
      </c>
      <c r="D191" s="4" t="s">
        <v>186</v>
      </c>
    </row>
    <row r="192" spans="1:4" ht="12.75">
      <c r="A192" s="39" t="s">
        <v>129</v>
      </c>
      <c r="B192" s="1">
        <v>88</v>
      </c>
      <c r="C192" s="4">
        <v>12</v>
      </c>
      <c r="D192" s="4" t="s">
        <v>186</v>
      </c>
    </row>
    <row r="193" spans="1:4" ht="12.75">
      <c r="A193" s="39" t="s">
        <v>159</v>
      </c>
      <c r="B193" s="1">
        <v>86</v>
      </c>
      <c r="C193" s="4">
        <v>13</v>
      </c>
      <c r="D193" s="4" t="s">
        <v>186</v>
      </c>
    </row>
    <row r="195" spans="1:2" ht="12.75">
      <c r="A195" s="39" t="s">
        <v>150</v>
      </c>
      <c r="B195" s="1">
        <v>7</v>
      </c>
    </row>
    <row r="196" spans="1:2" ht="12.75">
      <c r="A196" s="39" t="s">
        <v>57</v>
      </c>
      <c r="B196" s="1">
        <v>1883</v>
      </c>
    </row>
    <row r="200" ht="15.75">
      <c r="A200" s="22" t="s">
        <v>164</v>
      </c>
    </row>
    <row r="201" spans="1:3" ht="12.75">
      <c r="A201" s="39" t="s">
        <v>165</v>
      </c>
      <c r="B201" s="1">
        <v>146</v>
      </c>
      <c r="C201" s="4">
        <v>1</v>
      </c>
    </row>
    <row r="202" spans="1:3" ht="12.75">
      <c r="A202" s="39" t="s">
        <v>169</v>
      </c>
      <c r="B202" s="1">
        <v>141</v>
      </c>
      <c r="C202" s="4">
        <v>2</v>
      </c>
    </row>
    <row r="203" spans="1:3" ht="12.75">
      <c r="A203" s="39" t="s">
        <v>15</v>
      </c>
      <c r="B203" s="1">
        <v>133</v>
      </c>
      <c r="C203" s="4">
        <v>3</v>
      </c>
    </row>
    <row r="204" spans="1:3" ht="12.75">
      <c r="A204" s="39" t="s">
        <v>19</v>
      </c>
      <c r="B204" s="1">
        <v>131</v>
      </c>
      <c r="C204" s="4">
        <v>4</v>
      </c>
    </row>
    <row r="205" spans="1:3" ht="12.75">
      <c r="A205" s="39" t="s">
        <v>17</v>
      </c>
      <c r="B205" s="1">
        <v>130</v>
      </c>
      <c r="C205" s="4">
        <v>5</v>
      </c>
    </row>
    <row r="206" spans="1:3" ht="12.75">
      <c r="A206" s="39" t="s">
        <v>16</v>
      </c>
      <c r="B206" s="1">
        <v>128</v>
      </c>
      <c r="C206" s="4">
        <v>6</v>
      </c>
    </row>
    <row r="207" spans="1:3" ht="12.75">
      <c r="A207" s="39" t="s">
        <v>168</v>
      </c>
      <c r="B207" s="1">
        <v>124</v>
      </c>
      <c r="C207" s="4">
        <v>7</v>
      </c>
    </row>
    <row r="208" spans="1:3" ht="12.75">
      <c r="A208" s="39" t="s">
        <v>18</v>
      </c>
      <c r="B208" s="1">
        <v>123</v>
      </c>
      <c r="C208" s="4">
        <v>8</v>
      </c>
    </row>
    <row r="209" spans="1:3" ht="12.75">
      <c r="A209" s="39" t="s">
        <v>166</v>
      </c>
      <c r="B209" s="1">
        <v>122</v>
      </c>
      <c r="C209" s="4">
        <v>9</v>
      </c>
    </row>
    <row r="210" spans="1:3" ht="12.75">
      <c r="A210" s="39" t="s">
        <v>20</v>
      </c>
      <c r="B210" s="1">
        <v>120</v>
      </c>
      <c r="C210" s="4">
        <v>10</v>
      </c>
    </row>
    <row r="211" spans="1:4" ht="12.75">
      <c r="A211" s="39" t="s">
        <v>167</v>
      </c>
      <c r="B211" s="1">
        <v>103</v>
      </c>
      <c r="C211" s="4">
        <v>11</v>
      </c>
      <c r="D211" s="4" t="s">
        <v>189</v>
      </c>
    </row>
    <row r="212" ht="15.75">
      <c r="A212" s="22"/>
    </row>
    <row r="213" spans="1:2" ht="12.75">
      <c r="A213" s="39" t="s">
        <v>150</v>
      </c>
      <c r="B213" s="1">
        <v>5</v>
      </c>
    </row>
    <row r="214" spans="1:2" ht="12.75">
      <c r="A214" s="39" t="s">
        <v>57</v>
      </c>
      <c r="B214" s="1">
        <v>1245</v>
      </c>
    </row>
    <row r="215" ht="15.75">
      <c r="A215" s="22"/>
    </row>
    <row r="218" ht="15.75">
      <c r="A218" s="22" t="s">
        <v>170</v>
      </c>
    </row>
    <row r="219" spans="1:3" ht="12.75">
      <c r="A219" s="39" t="s">
        <v>173</v>
      </c>
      <c r="B219" s="1">
        <v>138</v>
      </c>
      <c r="C219" s="4">
        <v>1</v>
      </c>
    </row>
    <row r="220" spans="1:3" ht="12.75">
      <c r="A220" s="39" t="s">
        <v>14</v>
      </c>
      <c r="B220" s="1">
        <v>108</v>
      </c>
      <c r="C220" s="4">
        <v>2</v>
      </c>
    </row>
    <row r="221" spans="1:3" ht="12.75">
      <c r="A221" s="39" t="s">
        <v>10</v>
      </c>
      <c r="B221" s="1">
        <v>104</v>
      </c>
      <c r="C221" s="4">
        <v>3</v>
      </c>
    </row>
    <row r="222" spans="1:3" ht="12.75">
      <c r="A222" s="39" t="s">
        <v>13</v>
      </c>
      <c r="B222" s="1">
        <v>104</v>
      </c>
      <c r="C222" s="4">
        <v>4</v>
      </c>
    </row>
    <row r="223" spans="1:3" ht="12.75">
      <c r="A223" s="39" t="s">
        <v>9</v>
      </c>
      <c r="B223" s="1">
        <v>102</v>
      </c>
      <c r="C223" s="4">
        <v>5</v>
      </c>
    </row>
    <row r="224" spans="1:3" ht="12.75">
      <c r="A224" s="39" t="s">
        <v>12</v>
      </c>
      <c r="B224" s="1">
        <v>94</v>
      </c>
      <c r="C224" s="4">
        <v>6</v>
      </c>
    </row>
    <row r="225" spans="1:3" ht="12.75">
      <c r="A225" s="39" t="s">
        <v>11</v>
      </c>
      <c r="B225" s="1">
        <v>94</v>
      </c>
      <c r="C225" s="4">
        <v>7</v>
      </c>
    </row>
    <row r="226" spans="1:3" ht="12.75">
      <c r="A226" s="39" t="s">
        <v>172</v>
      </c>
      <c r="B226" s="1">
        <v>88</v>
      </c>
      <c r="C226" s="4">
        <v>8</v>
      </c>
    </row>
    <row r="227" spans="1:3" ht="12.75">
      <c r="A227" s="39" t="s">
        <v>171</v>
      </c>
      <c r="B227" s="1">
        <v>85</v>
      </c>
      <c r="C227" s="4">
        <v>9</v>
      </c>
    </row>
    <row r="228" spans="1:3" ht="12.75">
      <c r="A228" s="39" t="s">
        <v>174</v>
      </c>
      <c r="B228" s="1">
        <v>84</v>
      </c>
      <c r="C228" s="4">
        <v>10</v>
      </c>
    </row>
    <row r="229" ht="15.75">
      <c r="A229" s="22"/>
    </row>
    <row r="230" spans="1:2" ht="12.75">
      <c r="A230" s="39" t="s">
        <v>150</v>
      </c>
      <c r="B230" s="1">
        <v>1</v>
      </c>
    </row>
    <row r="231" spans="1:2" ht="12.75">
      <c r="A231" s="39" t="s">
        <v>57</v>
      </c>
      <c r="B231" s="1">
        <v>938</v>
      </c>
    </row>
    <row r="235" ht="15.75">
      <c r="A235" s="22" t="s">
        <v>93</v>
      </c>
    </row>
    <row r="236" spans="1:3" ht="12.75">
      <c r="A236" s="40" t="s">
        <v>8</v>
      </c>
      <c r="B236" s="1">
        <v>236</v>
      </c>
      <c r="C236" s="4">
        <v>1</v>
      </c>
    </row>
    <row r="237" spans="1:3" ht="12.75">
      <c r="A237" s="40" t="s">
        <v>4</v>
      </c>
      <c r="B237" s="1">
        <v>231</v>
      </c>
      <c r="C237" s="4">
        <v>2</v>
      </c>
    </row>
    <row r="238" spans="1:3" ht="12.75">
      <c r="A238" s="40" t="s">
        <v>0</v>
      </c>
      <c r="B238" s="1">
        <v>203</v>
      </c>
      <c r="C238" s="4">
        <v>3</v>
      </c>
    </row>
    <row r="239" spans="1:3" ht="12.75">
      <c r="A239" s="40" t="s">
        <v>6</v>
      </c>
      <c r="B239" s="1">
        <v>202</v>
      </c>
      <c r="C239" s="4">
        <v>4</v>
      </c>
    </row>
    <row r="240" spans="1:3" ht="12.75">
      <c r="A240" s="40" t="s">
        <v>7</v>
      </c>
      <c r="B240" s="1">
        <v>199</v>
      </c>
      <c r="C240" s="4">
        <v>5</v>
      </c>
    </row>
    <row r="241" spans="1:3" ht="12.75">
      <c r="A241" s="40" t="s">
        <v>1</v>
      </c>
      <c r="B241" s="1">
        <v>190</v>
      </c>
      <c r="C241" s="4">
        <v>6</v>
      </c>
    </row>
    <row r="242" spans="1:3" ht="12.75">
      <c r="A242" s="40" t="s">
        <v>2</v>
      </c>
      <c r="B242" s="1">
        <v>185</v>
      </c>
      <c r="C242" s="4">
        <v>7</v>
      </c>
    </row>
    <row r="243" spans="1:3" ht="12.75">
      <c r="A243" s="40" t="s">
        <v>177</v>
      </c>
      <c r="B243" s="1">
        <v>178</v>
      </c>
      <c r="C243" s="4">
        <v>8</v>
      </c>
    </row>
    <row r="244" spans="1:3" ht="12.75">
      <c r="A244" s="40" t="s">
        <v>3</v>
      </c>
      <c r="B244" s="1">
        <v>172</v>
      </c>
      <c r="C244" s="4">
        <v>9</v>
      </c>
    </row>
    <row r="245" spans="1:3" ht="12.75">
      <c r="A245" s="41" t="s">
        <v>5</v>
      </c>
      <c r="B245" s="1">
        <v>160</v>
      </c>
      <c r="C245" s="4">
        <v>10</v>
      </c>
    </row>
    <row r="246" spans="1:4" ht="12.75">
      <c r="A246" s="40" t="s">
        <v>180</v>
      </c>
      <c r="B246" s="1">
        <v>159</v>
      </c>
      <c r="C246" s="4">
        <v>11</v>
      </c>
      <c r="D246" s="4" t="s">
        <v>189</v>
      </c>
    </row>
    <row r="247" spans="1:4" ht="12.75">
      <c r="A247" s="39" t="s">
        <v>178</v>
      </c>
      <c r="B247" s="1">
        <v>158</v>
      </c>
      <c r="C247" s="4">
        <v>12</v>
      </c>
      <c r="D247" s="4" t="s">
        <v>186</v>
      </c>
    </row>
    <row r="248" spans="1:4" ht="12.75">
      <c r="A248" s="40" t="s">
        <v>179</v>
      </c>
      <c r="B248" s="1">
        <v>134</v>
      </c>
      <c r="C248" s="4">
        <v>13</v>
      </c>
      <c r="D248" s="4" t="s">
        <v>186</v>
      </c>
    </row>
    <row r="249" spans="1:4" ht="12.75">
      <c r="A249" s="40" t="s">
        <v>175</v>
      </c>
      <c r="B249" s="1">
        <v>100</v>
      </c>
      <c r="C249" s="4">
        <v>14</v>
      </c>
      <c r="D249" s="4" t="s">
        <v>186</v>
      </c>
    </row>
    <row r="250" spans="1:4" ht="12.75">
      <c r="A250" s="40" t="s">
        <v>176</v>
      </c>
      <c r="B250" s="1">
        <v>98</v>
      </c>
      <c r="C250" s="4">
        <v>15</v>
      </c>
      <c r="D250" s="4" t="s">
        <v>186</v>
      </c>
    </row>
    <row r="251" spans="1:4" ht="12.75">
      <c r="A251" s="39" t="s">
        <v>181</v>
      </c>
      <c r="B251" s="1">
        <v>96</v>
      </c>
      <c r="C251" s="4">
        <v>16</v>
      </c>
      <c r="D251" s="4" t="s">
        <v>186</v>
      </c>
    </row>
    <row r="252" spans="1:2" ht="12.75">
      <c r="A252" s="1" t="s">
        <v>150</v>
      </c>
      <c r="B252" s="1">
        <v>1</v>
      </c>
    </row>
    <row r="253" spans="1:2" ht="12.75">
      <c r="A253" s="1" t="s">
        <v>53</v>
      </c>
      <c r="B253" s="1">
        <v>2721</v>
      </c>
    </row>
    <row r="257" ht="12.75">
      <c r="A257" s="23"/>
    </row>
    <row r="258" spans="1:2" ht="12.75">
      <c r="A258" s="37"/>
      <c r="B258" s="4"/>
    </row>
  </sheetData>
  <sheetProtection/>
  <printOptions gridLines="1"/>
  <pageMargins left="0.75" right="0.75" top="1" bottom="1" header="0.5" footer="0.5"/>
  <pageSetup horizontalDpi="1200" verticalDpi="1200" orientation="portrait" paperSize="5" scale="81" r:id="rId1"/>
  <rowBreaks count="6" manualBreakCount="6">
    <brk id="43" max="9" man="1"/>
    <brk id="72" max="9" man="1"/>
    <brk id="97" max="9" man="1"/>
    <brk id="141" max="9" man="1"/>
    <brk id="178" max="9" man="1"/>
    <brk id="2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E17"/>
    </sheetView>
  </sheetViews>
  <sheetFormatPr defaultColWidth="9.140625" defaultRowHeight="12.75"/>
  <cols>
    <col min="1" max="2" width="18.00390625" style="0" customWidth="1"/>
  </cols>
  <sheetData>
    <row r="1" ht="12.75">
      <c r="A1" t="s">
        <v>96</v>
      </c>
    </row>
    <row r="2" spans="1:3" ht="12.75">
      <c r="A2" s="26" t="s">
        <v>99</v>
      </c>
      <c r="B2" s="26">
        <v>71</v>
      </c>
      <c r="C2" t="s">
        <v>111</v>
      </c>
    </row>
    <row r="3" spans="1:3" ht="12.75">
      <c r="A3" s="26" t="s">
        <v>103</v>
      </c>
      <c r="B3" s="26">
        <v>40</v>
      </c>
      <c r="C3" t="s">
        <v>111</v>
      </c>
    </row>
    <row r="4" spans="1:3" ht="12.75">
      <c r="A4" s="26" t="s">
        <v>94</v>
      </c>
      <c r="B4" s="26">
        <v>32</v>
      </c>
      <c r="C4" t="s">
        <v>111</v>
      </c>
    </row>
    <row r="5" spans="1:5" ht="12.75">
      <c r="A5" s="26" t="s">
        <v>101</v>
      </c>
      <c r="B5" s="26">
        <v>28</v>
      </c>
      <c r="C5" t="s">
        <v>112</v>
      </c>
      <c r="D5" t="s">
        <v>114</v>
      </c>
      <c r="E5" t="s">
        <v>113</v>
      </c>
    </row>
    <row r="6" spans="1:2" ht="12.75">
      <c r="A6" s="27" t="s">
        <v>95</v>
      </c>
      <c r="B6" s="27">
        <v>28</v>
      </c>
    </row>
    <row r="7" spans="1:2" ht="12.75">
      <c r="A7" t="s">
        <v>100</v>
      </c>
      <c r="B7">
        <v>24</v>
      </c>
    </row>
    <row r="8" spans="1:2" ht="12.75">
      <c r="A8" t="s">
        <v>98</v>
      </c>
      <c r="B8">
        <v>18</v>
      </c>
    </row>
    <row r="9" spans="1:2" ht="12.75">
      <c r="A9" t="s">
        <v>97</v>
      </c>
      <c r="B9">
        <v>14</v>
      </c>
    </row>
    <row r="10" spans="1:2" ht="12.75">
      <c r="A10" t="s">
        <v>106</v>
      </c>
      <c r="B10">
        <v>14</v>
      </c>
    </row>
    <row r="11" spans="1:2" ht="12.75">
      <c r="A11" t="s">
        <v>104</v>
      </c>
      <c r="B11">
        <v>12</v>
      </c>
    </row>
    <row r="12" spans="1:2" ht="12.75">
      <c r="A12" t="s">
        <v>109</v>
      </c>
      <c r="B12">
        <v>3</v>
      </c>
    </row>
    <row r="13" spans="1:2" ht="12.75">
      <c r="A13" t="s">
        <v>102</v>
      </c>
      <c r="B13">
        <v>1</v>
      </c>
    </row>
    <row r="14" spans="1:2" ht="12.75">
      <c r="A14" t="s">
        <v>105</v>
      </c>
      <c r="B14">
        <v>1</v>
      </c>
    </row>
    <row r="15" spans="1:2" ht="12.75">
      <c r="A15" t="s">
        <v>107</v>
      </c>
      <c r="B15">
        <v>1</v>
      </c>
    </row>
    <row r="16" spans="1:2" ht="12.75">
      <c r="A16" t="s">
        <v>108</v>
      </c>
      <c r="B16">
        <v>1</v>
      </c>
    </row>
    <row r="17" spans="1:2" ht="12.75">
      <c r="A17" t="s">
        <v>110</v>
      </c>
      <c r="B17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Wellesley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knagle</dc:creator>
  <cp:keywords/>
  <dc:description/>
  <cp:lastModifiedBy>Nagle, Kathleen</cp:lastModifiedBy>
  <cp:lastPrinted>2017-03-07T13:37:57Z</cp:lastPrinted>
  <dcterms:created xsi:type="dcterms:W3CDTF">2014-03-03T22:47:29Z</dcterms:created>
  <dcterms:modified xsi:type="dcterms:W3CDTF">2017-03-08T03:27:18Z</dcterms:modified>
  <cp:category/>
  <cp:version/>
  <cp:contentType/>
  <cp:contentStatus/>
</cp:coreProperties>
</file>